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60" yWindow="6840" windowWidth="19185" windowHeight="8640"/>
  </bookViews>
  <sheets>
    <sheet name="ISO 14001 Environmental Perform"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7" i="1" l="1"/>
  <c r="C68" i="1"/>
  <c r="I133" i="1"/>
  <c r="J117" i="1"/>
  <c r="J110" i="1"/>
  <c r="J103" i="1"/>
  <c r="H110" i="1"/>
  <c r="H103" i="1"/>
  <c r="E117" i="1"/>
  <c r="E110" i="1"/>
  <c r="E103" i="1"/>
  <c r="D117" i="1"/>
  <c r="D110" i="1"/>
  <c r="D103" i="1"/>
  <c r="D93" i="1"/>
  <c r="B36" i="1"/>
  <c r="C36" i="1"/>
  <c r="B53" i="1"/>
  <c r="C53" i="1"/>
  <c r="B68" i="1"/>
  <c r="E69" i="1"/>
  <c r="D69" i="1"/>
  <c r="E54" i="1"/>
  <c r="D54" i="1"/>
  <c r="E37" i="1"/>
  <c r="D37" i="1"/>
  <c r="D97" i="1"/>
  <c r="G97" i="1"/>
  <c r="J97" i="1"/>
  <c r="H97" i="1"/>
  <c r="D126" i="1"/>
  <c r="D125" i="1"/>
  <c r="H125" i="1" s="1"/>
  <c r="D124" i="1"/>
  <c r="J124" i="1" s="1"/>
  <c r="D123" i="1"/>
  <c r="J123" i="1" s="1"/>
  <c r="D122" i="1"/>
  <c r="J122" i="1" s="1"/>
  <c r="D121" i="1"/>
  <c r="H121" i="1" s="1"/>
  <c r="D120" i="1"/>
  <c r="J120" i="1" s="1"/>
  <c r="D119" i="1"/>
  <c r="J119" i="1"/>
  <c r="D118" i="1"/>
  <c r="J118" i="1" s="1"/>
  <c r="D114" i="1"/>
  <c r="J114" i="1" s="1"/>
  <c r="D113" i="1"/>
  <c r="H113" i="1" s="1"/>
  <c r="H115" i="1" s="1"/>
  <c r="I137" i="1" s="1"/>
  <c r="D112" i="1"/>
  <c r="J112" i="1"/>
  <c r="D111" i="1"/>
  <c r="J111" i="1" s="1"/>
  <c r="D107" i="1"/>
  <c r="J107" i="1"/>
  <c r="D106" i="1"/>
  <c r="J106" i="1"/>
  <c r="D105" i="1"/>
  <c r="J105" i="1"/>
  <c r="D104" i="1"/>
  <c r="J104" i="1" s="1"/>
  <c r="J108" i="1" s="1"/>
  <c r="G136" i="1" s="1"/>
  <c r="D100" i="1"/>
  <c r="J100" i="1" s="1"/>
  <c r="D99" i="1"/>
  <c r="J99" i="1" s="1"/>
  <c r="D98" i="1"/>
  <c r="J98" i="1" s="1"/>
  <c r="D96" i="1"/>
  <c r="H96" i="1"/>
  <c r="D95" i="1"/>
  <c r="J95" i="1" s="1"/>
  <c r="D94" i="1"/>
  <c r="J94" i="1" s="1"/>
  <c r="G126" i="1"/>
  <c r="G125" i="1"/>
  <c r="G124" i="1"/>
  <c r="G123" i="1"/>
  <c r="G122" i="1"/>
  <c r="G121" i="1"/>
  <c r="G120" i="1"/>
  <c r="G119" i="1"/>
  <c r="G118" i="1"/>
  <c r="G127" i="1" s="1"/>
  <c r="F138" i="1" s="1"/>
  <c r="G114" i="1"/>
  <c r="G113" i="1"/>
  <c r="G112" i="1"/>
  <c r="G111" i="1"/>
  <c r="G115" i="1" s="1"/>
  <c r="F137" i="1" s="1"/>
  <c r="G107" i="1"/>
  <c r="G106" i="1"/>
  <c r="G105" i="1"/>
  <c r="G104" i="1"/>
  <c r="G108" i="1" s="1"/>
  <c r="F136" i="1" s="1"/>
  <c r="H136" i="1" s="1"/>
  <c r="G100" i="1"/>
  <c r="G99" i="1"/>
  <c r="G98" i="1"/>
  <c r="G96" i="1"/>
  <c r="G95" i="1"/>
  <c r="G94" i="1"/>
  <c r="G101" i="1" s="1"/>
  <c r="F135" i="1" s="1"/>
  <c r="H99" i="1"/>
  <c r="H107" i="1"/>
  <c r="H119" i="1"/>
  <c r="H123" i="1"/>
  <c r="H122" i="1"/>
  <c r="H120" i="1"/>
  <c r="H118" i="1"/>
  <c r="H114" i="1"/>
  <c r="H112" i="1"/>
  <c r="H111" i="1"/>
  <c r="H106" i="1"/>
  <c r="H105" i="1"/>
  <c r="H104" i="1"/>
  <c r="H108" i="1" s="1"/>
  <c r="I136" i="1" s="1"/>
  <c r="H94" i="1"/>
  <c r="J96" i="1"/>
  <c r="H100" i="1"/>
  <c r="J126" i="1"/>
  <c r="H126" i="1"/>
  <c r="J101" i="1" l="1"/>
  <c r="G135" i="1" s="1"/>
  <c r="H135" i="1" s="1"/>
  <c r="F139" i="1"/>
  <c r="J136" i="1"/>
  <c r="H95" i="1"/>
  <c r="H101" i="1" s="1"/>
  <c r="I135" i="1" s="1"/>
  <c r="J121" i="1"/>
  <c r="J127" i="1" s="1"/>
  <c r="G138" i="1" s="1"/>
  <c r="H138" i="1" s="1"/>
  <c r="J125" i="1"/>
  <c r="H98" i="1"/>
  <c r="H124" i="1"/>
  <c r="H127" i="1" s="1"/>
  <c r="I138" i="1" s="1"/>
  <c r="J113" i="1"/>
  <c r="J115" i="1" s="1"/>
  <c r="G137" i="1" s="1"/>
  <c r="H137" i="1" s="1"/>
  <c r="J137" i="1" s="1"/>
  <c r="H139" i="1" l="1"/>
  <c r="J138" i="1"/>
  <c r="I139" i="1"/>
  <c r="J135" i="1"/>
  <c r="G139" i="1"/>
  <c r="J139" i="1" l="1"/>
</calcChain>
</file>

<file path=xl/comments1.xml><?xml version="1.0" encoding="utf-8"?>
<comments xmlns="http://schemas.openxmlformats.org/spreadsheetml/2006/main">
  <authors>
    <author>Yvon</author>
  </authors>
  <commentList>
    <comment ref="B19" authorId="0">
      <text>
        <r>
          <rPr>
            <b/>
            <sz val="9"/>
            <color indexed="81"/>
            <rFont val="Tahoma"/>
            <family val="2"/>
          </rPr>
          <t>SCCM:</t>
        </r>
        <r>
          <rPr>
            <sz val="9"/>
            <color indexed="81"/>
            <rFont val="Tahoma"/>
            <family val="2"/>
          </rPr>
          <t xml:space="preserve">
This concerns improvements to a product or service that can also be noticed by the customer/user. 
See document 'Explanation ISO 14001 Environmental Performance Scale' on page 7.</t>
        </r>
      </text>
    </comment>
    <comment ref="B21" authorId="0">
      <text>
        <r>
          <rPr>
            <b/>
            <sz val="9"/>
            <color indexed="81"/>
            <rFont val="Tahoma"/>
            <family val="2"/>
          </rPr>
          <t>SCCM:</t>
        </r>
        <r>
          <rPr>
            <sz val="9"/>
            <color indexed="81"/>
            <rFont val="Tahoma"/>
            <family val="2"/>
          </rPr>
          <t xml:space="preserve">
This concerns improvements related to the inventory in 1a, improvements which the client/relationship notices.
See document 'Explanation ISO 14001 Environmental Performance Scale' on page 7.</t>
        </r>
      </text>
    </comment>
    <comment ref="B27" authorId="0">
      <text>
        <r>
          <rPr>
            <b/>
            <sz val="9"/>
            <color indexed="81"/>
            <rFont val="Tahoma"/>
            <family val="2"/>
          </rPr>
          <t>SCCM:</t>
        </r>
        <r>
          <rPr>
            <sz val="9"/>
            <color indexed="81"/>
            <rFont val="Tahoma"/>
            <family val="2"/>
          </rPr>
          <t xml:space="preserve">
See page 8 of the document 'Explanation ISO 14001 Environmental Performance Scale' for an explanation and examples of the terms 'improvement compared to conventional', 'substantial improvements' and 'far ahead/leading'.</t>
        </r>
      </text>
    </comment>
    <comment ref="B38" authorId="0">
      <text>
        <r>
          <rPr>
            <b/>
            <sz val="9"/>
            <color indexed="81"/>
            <rFont val="Tahoma"/>
            <family val="2"/>
          </rPr>
          <t>SCCM:</t>
        </r>
        <r>
          <rPr>
            <sz val="9"/>
            <color indexed="81"/>
            <rFont val="Tahoma"/>
            <family val="2"/>
          </rPr>
          <t xml:space="preserve">
This question refers to the purchased products/services, excluding investments in, for example, buildings, machinery and means of transport.
See document 'Explanation ISO 14001 Environmental Performance Scale' on page 9.</t>
        </r>
      </text>
    </comment>
    <comment ref="B41" authorId="0">
      <text>
        <r>
          <rPr>
            <b/>
            <sz val="9"/>
            <color indexed="81"/>
            <rFont val="Tahoma"/>
            <family val="2"/>
          </rPr>
          <t>SCCM:</t>
        </r>
        <r>
          <rPr>
            <sz val="9"/>
            <color indexed="81"/>
            <rFont val="Tahoma"/>
            <family val="2"/>
          </rPr>
          <t xml:space="preserve">
This concerns the presence of an ISO 14001 certificate among the organisations in the chain where the most important environmental effects occur.
See document 'Explanation ISO 14001 Environmental Performance Scale' on page 10.</t>
        </r>
      </text>
    </comment>
    <comment ref="B44" authorId="0">
      <text>
        <r>
          <rPr>
            <b/>
            <sz val="9"/>
            <color indexed="81"/>
            <rFont val="Tahoma"/>
            <family val="2"/>
          </rPr>
          <t>SCCM:</t>
        </r>
        <r>
          <rPr>
            <sz val="9"/>
            <color indexed="81"/>
            <rFont val="Tahoma"/>
            <family val="2"/>
          </rPr>
          <t xml:space="preserve">
If there is insight into the environmental aspects and there are possibilities to influence them, substantive requirements can be set in the assignment.
See document 'Explanation ISO 14001 Environmental Performance Scale' page 10.</t>
        </r>
      </text>
    </comment>
    <comment ref="B47" authorId="0">
      <text>
        <r>
          <rPr>
            <b/>
            <sz val="9"/>
            <color indexed="81"/>
            <rFont val="Tahoma"/>
            <family val="2"/>
          </rPr>
          <t>SCCM:</t>
        </r>
        <r>
          <rPr>
            <sz val="9"/>
            <color indexed="81"/>
            <rFont val="Tahoma"/>
            <family val="2"/>
          </rPr>
          <t xml:space="preserve">
In the context of making the economy circular, it is important that when purchasing the product (or the raw materials of which it is composed), an organisation already has a plan for what will happen to the product (or auxiliary materials) at the end of the period of use. 
See document 'Explanation ISO 14002 Environmental Performance Scale' on page 10.</t>
        </r>
      </text>
    </comment>
    <comment ref="B55" authorId="0">
      <text>
        <r>
          <rPr>
            <b/>
            <sz val="9"/>
            <color indexed="81"/>
            <rFont val="Tahoma"/>
            <family val="2"/>
          </rPr>
          <t>SCCM:</t>
        </r>
        <r>
          <rPr>
            <sz val="9"/>
            <color indexed="81"/>
            <rFont val="Tahoma"/>
            <family val="2"/>
          </rPr>
          <t xml:space="preserve">
This concerns insight into the extent to which the production means/installations/buildings with the greatest impact on the environment comply with the highest possible standard in terms of environmental performance.
See document 'Explanation ISO 14001 Environmental Performance Scale' on page 11.</t>
        </r>
      </text>
    </comment>
    <comment ref="B58" authorId="0">
      <text>
        <r>
          <rPr>
            <b/>
            <sz val="9"/>
            <color indexed="81"/>
            <rFont val="Tahoma"/>
            <family val="2"/>
          </rPr>
          <t>SCCM:</t>
        </r>
        <r>
          <rPr>
            <sz val="9"/>
            <color indexed="81"/>
            <rFont val="Tahoma"/>
            <family val="2"/>
          </rPr>
          <t xml:space="preserve">
This concerns facilities for which demonstrable improvements/investments are planned in order to bring them up to BAT level within 5 years.
See document 'Explanation of ISO 14001 Environmental Performance Scale' on page 11.</t>
        </r>
      </text>
    </comment>
    <comment ref="B63" authorId="0">
      <text>
        <r>
          <rPr>
            <b/>
            <sz val="9"/>
            <color indexed="81"/>
            <rFont val="Tahoma"/>
            <family val="2"/>
          </rPr>
          <t>SCCM:</t>
        </r>
        <r>
          <rPr>
            <sz val="9"/>
            <color indexed="81"/>
            <rFont val="Tahoma"/>
            <family val="2"/>
          </rPr>
          <t xml:space="preserve">
The extent to which facilities with the most significant impacts on environmental performance already comply at BAT level.
See document 'Explanation of ISO 14001 Environmental Performance Scale' on page 11.</t>
        </r>
      </text>
    </comment>
    <comment ref="B70" authorId="0">
      <text>
        <r>
          <rPr>
            <b/>
            <sz val="9"/>
            <color indexed="81"/>
            <rFont val="Tahoma"/>
            <family val="2"/>
          </rPr>
          <t>SCCM:</t>
        </r>
        <r>
          <rPr>
            <sz val="9"/>
            <color indexed="81"/>
            <rFont val="Tahoma"/>
            <family val="2"/>
          </rPr>
          <t xml:space="preserve">
Examples for determining the degree of process control from an environmental point of view, see document 'Explanation ISO 14001 Environmental Performance Scale' on page 12.</t>
        </r>
      </text>
    </comment>
    <comment ref="B72" authorId="0">
      <text>
        <r>
          <rPr>
            <b/>
            <sz val="9"/>
            <color indexed="81"/>
            <rFont val="Tahoma"/>
            <family val="2"/>
          </rPr>
          <t>SCCM:</t>
        </r>
        <r>
          <rPr>
            <sz val="9"/>
            <color indexed="81"/>
            <rFont val="Tahoma"/>
            <family val="2"/>
          </rPr>
          <t xml:space="preserve">
This concerns the insight into the applicable legislation and regulations and the resulting concrete requirements.
See document 'Explanation of ISO 14001 Environmental Performance Scale' on page 12.</t>
        </r>
      </text>
    </comment>
    <comment ref="B76" authorId="0">
      <text>
        <r>
          <rPr>
            <b/>
            <sz val="9"/>
            <color indexed="81"/>
            <rFont val="Tahoma"/>
            <family val="2"/>
          </rPr>
          <t>SCCM:</t>
        </r>
        <r>
          <rPr>
            <sz val="9"/>
            <color indexed="81"/>
            <rFont val="Tahoma"/>
            <family val="2"/>
          </rPr>
          <t xml:space="preserve">
An explanation of the compliance status can be found in the document 'Explanation ISO 14001 Environmental Performance Scale' on page 13.
</t>
        </r>
      </text>
    </comment>
    <comment ref="B82" authorId="0">
      <text>
        <r>
          <rPr>
            <b/>
            <sz val="9"/>
            <color indexed="81"/>
            <rFont val="Tahoma"/>
            <family val="2"/>
          </rPr>
          <t>SCCM:</t>
        </r>
        <r>
          <rPr>
            <sz val="9"/>
            <color indexed="81"/>
            <rFont val="Tahoma"/>
            <family val="2"/>
          </rPr>
          <t xml:space="preserve">
An explanation of being prepared for emergencies is given in the document 'Explanation ISO 14001 Environmental Performance Scale' on page 13.</t>
        </r>
      </text>
    </comment>
  </commentList>
</comments>
</file>

<file path=xl/sharedStrings.xml><?xml version="1.0" encoding="utf-8"?>
<sst xmlns="http://schemas.openxmlformats.org/spreadsheetml/2006/main" count="189" uniqueCount="140">
  <si>
    <t>1c</t>
  </si>
  <si>
    <t>2a</t>
  </si>
  <si>
    <t>2b</t>
  </si>
  <si>
    <t>2c</t>
  </si>
  <si>
    <t>2d</t>
  </si>
  <si>
    <t>3a</t>
  </si>
  <si>
    <t>3b</t>
  </si>
  <si>
    <t>3c</t>
  </si>
  <si>
    <t>4a</t>
  </si>
  <si>
    <t>4b</t>
  </si>
  <si>
    <t>4c</t>
  </si>
  <si>
    <t>4d</t>
  </si>
  <si>
    <t>1a</t>
  </si>
  <si>
    <t>1b</t>
  </si>
  <si>
    <t>a</t>
  </si>
  <si>
    <t>b</t>
  </si>
  <si>
    <t>c</t>
  </si>
  <si>
    <t>Score</t>
  </si>
  <si>
    <t>d</t>
  </si>
  <si>
    <t>Max.</t>
  </si>
  <si>
    <t>score</t>
  </si>
  <si>
    <t>%</t>
  </si>
  <si>
    <t>% score</t>
  </si>
  <si>
    <t xml:space="preserve">  0 - 35%</t>
  </si>
  <si>
    <t>36 - 60%</t>
  </si>
  <si>
    <t>61 - 85%</t>
  </si>
  <si>
    <t>Copyright© SCCM</t>
  </si>
  <si>
    <t>Subject</t>
  </si>
  <si>
    <t>Criterion</t>
  </si>
  <si>
    <t>Points</t>
  </si>
  <si>
    <t>Explanation</t>
  </si>
  <si>
    <t>Environmental performance associated with the products/services up along the chain</t>
  </si>
  <si>
    <t>None (0) - 0
Very small share (&lt;10%) - 1 point
Small share (11-30%) - 2 points
Reasonable share (31-59%) - 4 points
Large share (60-84%) - 7 points
Very large share (85-99%) - 8 points
All (100%) - 10 points</t>
  </si>
  <si>
    <t xml:space="preserve">For what share of the products and/or services is the development of an 'environmentally friendly' version embedded in plans with concrete objectives, responsibilities, budget and lead times? </t>
  </si>
  <si>
    <r>
      <t xml:space="preserve">Understanding of </t>
    </r>
    <r>
      <rPr>
        <b/>
        <sz val="10"/>
        <color rgb="FF000000"/>
        <rFont val="Arial"/>
        <family val="2"/>
      </rPr>
      <t>supply chain/purchasing</t>
    </r>
  </si>
  <si>
    <t>Process control and safety</t>
  </si>
  <si>
    <t>Process control</t>
  </si>
  <si>
    <t>Quality of compliance system</t>
  </si>
  <si>
    <t>Compliance status</t>
  </si>
  <si>
    <t>Environmental performance of products/services</t>
  </si>
  <si>
    <t>Understanding</t>
  </si>
  <si>
    <t>Development of environment-friendly products/services</t>
  </si>
  <si>
    <t>Budget for developing new products/services</t>
  </si>
  <si>
    <t>Availability of environment-friendly products/services</t>
  </si>
  <si>
    <t>Share that is an improvement over conventional</t>
  </si>
  <si>
    <t>Share that has substantially improved</t>
  </si>
  <si>
    <t>Share that leads in the market</t>
  </si>
  <si>
    <t xml:space="preserve">ISO 14001 required for purchase of products/services </t>
  </si>
  <si>
    <t>Realisation BAT-level</t>
  </si>
  <si>
    <t>Budget for realising BAT level within 5 years</t>
  </si>
  <si>
    <t>Culture of safety 'proactive' or higher (possibly N/A)</t>
  </si>
  <si>
    <t>Weight</t>
  </si>
  <si>
    <t>Score after weighing</t>
  </si>
  <si>
    <t>Minus N/A</t>
  </si>
  <si>
    <t>Reporting non-compliance to the authorities</t>
  </si>
  <si>
    <t xml:space="preserve">Action plan to solve non-compliance </t>
  </si>
  <si>
    <t xml:space="preserve">Products and services </t>
  </si>
  <si>
    <t>Supply chain</t>
  </si>
  <si>
    <t>Minus</t>
  </si>
  <si>
    <t>N/A</t>
  </si>
  <si>
    <t>Max. score after</t>
  </si>
  <si>
    <t>subtracting N/A</t>
  </si>
  <si>
    <t>Total</t>
  </si>
  <si>
    <t>Straggler</t>
  </si>
  <si>
    <t>Follower</t>
  </si>
  <si>
    <t>Frontrunner</t>
  </si>
  <si>
    <t>Leader</t>
  </si>
  <si>
    <t xml:space="preserve">To what extent does the involvement of the management currently contribute to the realisation of the improvements to products/services, such as making them 'circular'? </t>
  </si>
  <si>
    <t xml:space="preserve">PLEASE NOTE: SCCM has drawn up an explanation of the ISO 14001 Environmental Performance Scale to help you to complete it. You can download the full explanation here. In the upper right corner of each question you will see a red corner. Hovering over it with your mouse, you will see on which page in the explanation you can find more information. 	</t>
  </si>
  <si>
    <t xml:space="preserve">Total overview ISO 14001 Environmental Performance Scale (2)		</t>
  </si>
  <si>
    <t xml:space="preserve">Total overview ISO 14001 Environmental Performance Scale (1)		</t>
  </si>
  <si>
    <t>ISO 14001 Environmental Performance Scale</t>
  </si>
  <si>
    <t xml:space="preserve">None (0) - 0
Very small share (&lt;10%) - 1 point
Small share (11-30%) - 2 points
Reasonable share (31-59%) - 4 points
Large share (60-84%) - 7 points
Very large share (85-99%) - 8 points
All (100%) - 10 points
</t>
  </si>
  <si>
    <r>
      <t xml:space="preserve">What is the share of turnover/production for which there is a systematic understanding of all possibilities for improving the environmental performance of products/services (e.g. by making them circular)? This concerns the environmental performance of products/services that is </t>
    </r>
    <r>
      <rPr>
        <b/>
        <sz val="10"/>
        <color rgb="FF000000"/>
        <rFont val="Arial"/>
        <family val="2"/>
      </rPr>
      <t>noticed by the customer/relationship</t>
    </r>
    <r>
      <rPr>
        <sz val="10"/>
        <color rgb="FF000000"/>
        <rFont val="Arial"/>
        <family val="2"/>
      </rPr>
      <t>, for example because the customer's processes change or products are more recyclable, last longer, are taken back, etc. The insight must be so precise that concrete projects can be started to achieve the improvement.</t>
    </r>
  </si>
  <si>
    <r>
      <t xml:space="preserve">Understanding of </t>
    </r>
    <r>
      <rPr>
        <b/>
        <sz val="10"/>
        <color theme="1"/>
        <rFont val="Arial"/>
        <family val="2"/>
      </rPr>
      <t>products/services</t>
    </r>
  </si>
  <si>
    <r>
      <t xml:space="preserve">Development </t>
    </r>
    <r>
      <rPr>
        <b/>
        <sz val="10"/>
        <color rgb="FF000000"/>
        <rFont val="Arial"/>
        <family val="2"/>
      </rPr>
      <t>products/services</t>
    </r>
    <r>
      <rPr>
        <sz val="10"/>
        <color rgb="FF000000"/>
        <rFont val="Arial"/>
        <family val="2"/>
      </rPr>
      <t xml:space="preserve"> with a better environmental performance </t>
    </r>
  </si>
  <si>
    <t>What share of the budget that is needed to achieve substantial improvements within a few years is currently available?</t>
  </si>
  <si>
    <r>
      <t xml:space="preserve">Availability of </t>
    </r>
    <r>
      <rPr>
        <b/>
        <sz val="10"/>
        <color rgb="FF000000"/>
        <rFont val="Arial"/>
        <family val="2"/>
      </rPr>
      <t>products/services</t>
    </r>
    <r>
      <rPr>
        <sz val="10"/>
        <color rgb="FF000000"/>
        <rFont val="Arial"/>
        <family val="2"/>
      </rPr>
      <t xml:space="preserve"> that have better environmental performance</t>
    </r>
  </si>
  <si>
    <r>
      <t xml:space="preserve">What share of the revenue/production consists of products/services that have been </t>
    </r>
    <r>
      <rPr>
        <b/>
        <sz val="10"/>
        <color rgb="FF000000"/>
        <rFont val="Arial"/>
        <family val="2"/>
      </rPr>
      <t>substantially improved</t>
    </r>
    <r>
      <rPr>
        <sz val="10"/>
        <color rgb="FF000000"/>
        <rFont val="Arial"/>
        <family val="2"/>
      </rPr>
      <t xml:space="preserve"> from an environmental point of view to such an extent that the</t>
    </r>
    <r>
      <rPr>
        <b/>
        <sz val="10"/>
        <color rgb="FF000000"/>
        <rFont val="Arial"/>
        <family val="2"/>
      </rPr>
      <t xml:space="preserve"> customer greatly </t>
    </r>
    <r>
      <rPr>
        <sz val="10"/>
        <color rgb="FF000000"/>
        <rFont val="Arial"/>
        <family val="2"/>
      </rPr>
      <t>notices it (e.g. because a device consumes far less energy)?</t>
    </r>
  </si>
  <si>
    <t>Environmental performance of the supply chain/materials purchase (concerning the influence on the environmental performance of parties supplying products/services to the organisation)</t>
  </si>
  <si>
    <r>
      <rPr>
        <b/>
        <sz val="10"/>
        <color rgb="FF000000"/>
        <rFont val="Arial"/>
        <family val="2"/>
      </rPr>
      <t>ISO 14001</t>
    </r>
    <r>
      <rPr>
        <sz val="10"/>
        <color rgb="FF000000"/>
        <rFont val="Arial"/>
        <family val="2"/>
      </rPr>
      <t xml:space="preserve"> for purchasing</t>
    </r>
  </si>
  <si>
    <r>
      <t xml:space="preserve">For what share* of the purchase of products/services (excluding investments) is the organisation </t>
    </r>
    <r>
      <rPr>
        <b/>
        <sz val="10"/>
        <color rgb="FF000000"/>
        <rFont val="Arial"/>
        <family val="2"/>
      </rPr>
      <t>familiar</t>
    </r>
    <r>
      <rPr>
        <sz val="10"/>
        <color rgb="FF000000"/>
        <rFont val="Arial"/>
        <family val="2"/>
      </rPr>
      <t xml:space="preserve"> with the main environmental aspects to the extent that it can set requirements for the purchase?</t>
    </r>
  </si>
  <si>
    <t>Substantive requirements for purchasing</t>
  </si>
  <si>
    <t xml:space="preserve">For what share* of the purchase of products/services (excluding investments) does the organisation make demonstrable substantive requirements at the time of purchase, aimed at the improvement of one or more specific environmental aspects? </t>
  </si>
  <si>
    <r>
      <t xml:space="preserve">Pre-arranged agreements with </t>
    </r>
    <r>
      <rPr>
        <b/>
        <sz val="10"/>
        <color rgb="FF000000"/>
        <rFont val="Arial"/>
        <family val="2"/>
      </rPr>
      <t>suppliers</t>
    </r>
    <r>
      <rPr>
        <sz val="10"/>
        <color rgb="FF000000"/>
        <rFont val="Arial"/>
        <family val="2"/>
      </rPr>
      <t xml:space="preserve"> on take-back of used products (in connection with circularity)</t>
    </r>
  </si>
  <si>
    <t>For what share* of the purchase of products/services (excluding investments) is the manufacturer/service provider (not being a distributive trader) ISO 14001 certified. Distributive trade can be counted for 50% if the manufacturer is unknown.</t>
  </si>
  <si>
    <t xml:space="preserve">For what share* of the purchase of products/services (consumer goods and investments with a depreciation period of up to 5 years) are agreements made in advance with the supplier concerning the take-back of used products (excl. take-back of packaging and leased production equipment such as cars)? </t>
  </si>
  <si>
    <t>*e.g. based on the purchase price</t>
  </si>
  <si>
    <r>
      <t xml:space="preserve">Understanding of </t>
    </r>
    <r>
      <rPr>
        <b/>
        <sz val="10"/>
        <color rgb="FF000000"/>
        <rFont val="Arial"/>
        <family val="2"/>
      </rPr>
      <t>production means and facilities</t>
    </r>
  </si>
  <si>
    <t xml:space="preserve">For what share of the production means/installations/buildings* with significant environmental aspects is there a demonstrable complete understanding (including necessary investments) of the measures needed to comply with the best available technique (BAT). </t>
  </si>
  <si>
    <t>* e.g. based on invested capital on the basis of new market value of buildings/machines, including leased equipment.</t>
  </si>
  <si>
    <r>
      <t xml:space="preserve">Improvement plans for </t>
    </r>
    <r>
      <rPr>
        <b/>
        <sz val="10"/>
        <color rgb="FF000000"/>
        <rFont val="Arial"/>
        <family val="2"/>
      </rPr>
      <t>production means/facilities</t>
    </r>
  </si>
  <si>
    <t>For what share of the production means/facilities/buildings* that are not at BAT level is there a demonstratable plan to bring them up to BAT level within 5 years?
If the organisation is completely at BAT level, you can answer 'All' (100%).</t>
  </si>
  <si>
    <r>
      <t xml:space="preserve">Environmental friendliness of </t>
    </r>
    <r>
      <rPr>
        <b/>
        <sz val="10"/>
        <color rgb="FF000000"/>
        <rFont val="Arial"/>
        <family val="2"/>
      </rPr>
      <t>production means/facilities</t>
    </r>
  </si>
  <si>
    <t>What is the share of investment in production means/installations/buildings that is at BAT level (including, if applicable, leased production means)?</t>
  </si>
  <si>
    <t xml:space="preserve">What is the share of the environment-related process variables that are optimally controlled so that a maximum environmental performance is achieved (e.g. with as little as possible downtime due to incorrect production, as little as possible waste/energy consumption/use of raw materials by proper operation, adjustment, etc.)? </t>
  </si>
  <si>
    <t>For what share of the activities, buildings and installations is known what requirements follow from environmental legislation and regulations?</t>
  </si>
  <si>
    <t>For what share of the applicable environmental legislation and regulations is there a current own assessment of compliance with the resulting requirements?</t>
  </si>
  <si>
    <t>For what share of the requirements arising from environmental legislation and regulations has compliance been demonstrated?</t>
  </si>
  <si>
    <t>For what share of the possible causes of emergency situations is a documented insight into the location/size of these causes and the measures (technical and organisational) needed to prevent them from occurring and to contain the consequences for the environment?</t>
  </si>
  <si>
    <t>What share of the technical and organisational measures to prevent and control the risks associated with possible emergency situations (e.g. due to the emission of hazardous substances and/or fire) is at the maximum level (for technical measures at BAT - Best Available Technique level)?</t>
  </si>
  <si>
    <r>
      <t xml:space="preserve">Are there organisations from the same industry/sector and of a similar size that carry out their own research or have their own budget for research into new (production) technologies/processes? 
If no: enter </t>
    </r>
    <r>
      <rPr>
        <sz val="10"/>
        <color rgb="FFFF0000"/>
        <rFont val="Arial"/>
        <family val="2"/>
      </rPr>
      <t>100</t>
    </r>
    <r>
      <rPr>
        <sz val="10"/>
        <rFont val="Arial"/>
        <family val="2"/>
      </rPr>
      <t xml:space="preserve"> (counts as not applicable)
If yes: 
What share of the R&amp;D budget has been spent in the last two years on improving the means of production/processes from an environmental point of view? The R&amp;D budget must be at least 3% of the turnover in order to be able to award points.</t>
    </r>
  </si>
  <si>
    <t>Concrete planning for product/service development</t>
  </si>
  <si>
    <t>Involvement of management</t>
  </si>
  <si>
    <t>Environmental performance of purchased products/services</t>
  </si>
  <si>
    <t>ISO 14001 for purchasing</t>
  </si>
  <si>
    <t>Environmental requirements for purchasing products/services</t>
  </si>
  <si>
    <t>Agreements on take-back</t>
  </si>
  <si>
    <t>Agreements concerning the take-back of products</t>
  </si>
  <si>
    <t>Environmental performance of production means and facilities</t>
  </si>
  <si>
    <t>Plans for improvement</t>
  </si>
  <si>
    <t>Demonstrable compliance with environmental obligations</t>
  </si>
  <si>
    <t xml:space="preserve">Answering these 24 questions, divided into four perspectives, will help an organisation to understand its environmental performance. Organisations can use this tool voluntarily to guide their continual improvement process. It clearly indicates what has already been achieved and where improvement is still possible. It is interesting to have several people within the organisation fill out the form and to compare the results. Internal discussions about the differences will give rise to new insights. </t>
  </si>
  <si>
    <t>NAME of COMPANY or ORGANISATION</t>
  </si>
  <si>
    <t xml:space="preserve">If the previous question (4c, first question) about the compliance status was answered with ‘All’ and there are no unusual situations to report: 10 points 
In the event of non-compliance or unusual situations being reported:
What share of the non-compliance or unusual situations have been reported to the authorities or other stakeholders, insofar as this is required? 
</t>
  </si>
  <si>
    <t>Insight into possibilities for improvement products/services</t>
  </si>
  <si>
    <t>Insight into environmental aspects of purchasing</t>
  </si>
  <si>
    <t>GAP analysis of means of production/facilities concerning BAT</t>
  </si>
  <si>
    <t>Means of production/facilities at BAT level</t>
  </si>
  <si>
    <t>Degree of process control (environmental perspective)</t>
  </si>
  <si>
    <t>Compliance status, legal and other environmental requirements</t>
  </si>
  <si>
    <t>Prevention of and preparation for emergency situations</t>
  </si>
  <si>
    <t>Means of production and facilities</t>
  </si>
  <si>
    <r>
      <t>This section primarily focuses on the environmental performance of products and services</t>
    </r>
    <r>
      <rPr>
        <b/>
        <sz val="10"/>
        <color rgb="FF000000"/>
        <rFont val="Arial"/>
        <family val="2"/>
      </rPr>
      <t xml:space="preserve"> in the following links in the chain (environmental performance the customer or next link in the chain notices, </t>
    </r>
    <r>
      <rPr>
        <sz val="10"/>
        <color rgb="FF000000"/>
        <rFont val="Arial"/>
        <family val="2"/>
      </rPr>
      <t>e.g. because the energy consumption of a product is lower, the product lasts longer, it is more recyclable, requires less maintenance, products are taken back, etc.).</t>
    </r>
  </si>
  <si>
    <t>What share of the revenue/production consists of products/services that are far ahead/leading in the market and are only used by 'early adopters'? This also includes revenue for which it has been agreed in advance that products will be taken back within the framework of circular application.</t>
  </si>
  <si>
    <t>Environmental performance associated with the production means and facilities (this concerns environmental performance of e.g. the machines used, buildings, processes used to manufacture or supply products/services, if applicable including transport)</t>
  </si>
  <si>
    <t>Budget for development/R&amp;D (possibly N/A)</t>
  </si>
  <si>
    <t>Understanding of legal and other environmental requirements</t>
  </si>
  <si>
    <t>Self-audit of compliance with environmental requirements</t>
  </si>
  <si>
    <t>Insight into causes and measures with regard to emergency situations</t>
  </si>
  <si>
    <t>Maximum measures with regard to emergency situations</t>
  </si>
  <si>
    <t>What share of the revenue/production consists of products/services that from an environmental perspective are an improvement compared to conventional/prevailing requirements (e.g. because it is more energy efficient, lasts longer)?</t>
  </si>
  <si>
    <t xml:space="preserve">In case of complete compliance (see 4c, first question): 10 points 
If there is any non-compliance:
For what share of the non-compliance situations has an action plan been drawn up that has been agreed with the competent authority or other stakeholders?
</t>
  </si>
  <si>
    <t>Max. score</t>
  </si>
  <si>
    <t xml:space="preserve">Preparedness for emergency situations with environmental consequences (such as fire, leakages, explosions etc.) </t>
  </si>
  <si>
    <t>86 -100%</t>
  </si>
  <si>
    <t>Depending on the level of implementation, each of the 24 questions can be given 1 to 10 points. The points are written down in column D, and substantiated in column E. There are four questions that can be answered with 'not applicable', in which case '100' should be entered in column D. This will be automatically processed when calculating the results, and the points for that question will not be counted. Completing the form generates a score (see line 139) indicating the percentage of the maximum possible score. The score is also shown for each perspective separately. The total percentage shows the level of the environmental performance.</t>
  </si>
  <si>
    <t>Rank on Environmental Performance Scale</t>
  </si>
  <si>
    <t>Perspective on ISO 14001 Environmental Performance Scale</t>
  </si>
  <si>
    <r>
      <t xml:space="preserve">Is the EU Seveso Directive applicable to the organisation (Major Accidents Hazards)? 
If no: enter </t>
    </r>
    <r>
      <rPr>
        <sz val="10"/>
        <color rgb="FFFF0000"/>
        <rFont val="Arial"/>
        <family val="2"/>
      </rPr>
      <t>100</t>
    </r>
    <r>
      <rPr>
        <sz val="10"/>
        <color rgb="FF000000"/>
        <rFont val="Arial"/>
        <family val="2"/>
      </rPr>
      <t xml:space="preserve"> (counts as not applicable)
If yes: 
A culture measurement scale is available for Seveso companies in the Netherlands. What is the share of the organisation for which the culture measurement score is 'proactive' or 'generative'?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</si>
</sst>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8"/>
      <color rgb="FF000000"/>
      <name val="Arial"/>
      <family val="2"/>
    </font>
    <font>
      <sz val="10"/>
      <color rgb="FFFF0000"/>
      <name val="Arial"/>
      <family val="2"/>
    </font>
    <font>
      <sz val="10"/>
      <color theme="1"/>
      <name val="Arial"/>
      <family val="2"/>
    </font>
    <font>
      <b/>
      <sz val="10"/>
      <color theme="1"/>
      <name val="Arial"/>
      <family val="2"/>
    </font>
    <font>
      <b/>
      <sz val="16"/>
      <color theme="1"/>
      <name val="Arial"/>
      <family val="2"/>
    </font>
    <font>
      <sz val="11"/>
      <color theme="1"/>
      <name val="Arial"/>
      <family val="2"/>
    </font>
    <font>
      <b/>
      <sz val="11"/>
      <color theme="1"/>
      <name val="Arial"/>
      <family val="2"/>
    </font>
    <font>
      <sz val="10"/>
      <name val="Arial"/>
      <family val="2"/>
    </font>
    <font>
      <sz val="16"/>
      <color rgb="FF013668"/>
      <name val="Calibri"/>
      <family val="2"/>
      <scheme val="minor"/>
    </font>
    <font>
      <b/>
      <sz val="16"/>
      <color rgb="FF003668"/>
      <name val="Arial"/>
      <family val="2"/>
    </font>
    <font>
      <sz val="9"/>
      <color indexed="81"/>
      <name val="Tahoma"/>
      <family val="2"/>
    </font>
    <font>
      <b/>
      <sz val="9"/>
      <color indexed="81"/>
      <name val="Tahoma"/>
      <family val="2"/>
    </font>
    <font>
      <sz val="10"/>
      <color indexed="8"/>
      <name val="Arial"/>
      <family val="2"/>
    </font>
    <font>
      <b/>
      <sz val="9"/>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1E0FF"/>
        <bgColor indexed="64"/>
      </patternFill>
    </fill>
    <fill>
      <patternFill patternType="solid">
        <fgColor rgb="FFD9ECFF"/>
        <bgColor indexed="64"/>
      </patternFill>
    </fill>
    <fill>
      <patternFill patternType="solid">
        <fgColor rgb="FFF3F1D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233">
    <xf numFmtId="0" fontId="0" fillId="0" borderId="0" xfId="0"/>
    <xf numFmtId="49" fontId="3" fillId="0" borderId="0" xfId="0" applyNumberFormat="1" applyFont="1" applyAlignment="1">
      <alignment vertical="top" wrapText="1"/>
    </xf>
    <xf numFmtId="49" fontId="3" fillId="0" borderId="0" xfId="0" applyNumberFormat="1" applyFont="1" applyBorder="1" applyAlignment="1">
      <alignment vertical="top" wrapText="1"/>
    </xf>
    <xf numFmtId="49" fontId="3" fillId="0" borderId="10" xfId="0" applyNumberFormat="1" applyFont="1" applyBorder="1" applyAlignment="1">
      <alignment vertical="center" wrapText="1"/>
    </xf>
    <xf numFmtId="0" fontId="3" fillId="0" borderId="0" xfId="0" applyFont="1" applyAlignment="1">
      <alignment horizontal="left" vertical="top" wrapText="1"/>
    </xf>
    <xf numFmtId="49" fontId="3" fillId="0" borderId="4" xfId="0" applyNumberFormat="1" applyFont="1" applyBorder="1" applyAlignment="1">
      <alignment vertical="top" wrapText="1"/>
    </xf>
    <xf numFmtId="49" fontId="4" fillId="0" borderId="11" xfId="0" applyNumberFormat="1" applyFont="1" applyBorder="1" applyAlignment="1">
      <alignment vertical="top" wrapText="1"/>
    </xf>
    <xf numFmtId="0" fontId="4" fillId="0" borderId="11" xfId="0" applyFont="1" applyBorder="1"/>
    <xf numFmtId="0" fontId="4" fillId="0" borderId="28" xfId="0" applyFont="1" applyBorder="1"/>
    <xf numFmtId="49" fontId="3" fillId="2" borderId="11" xfId="0" applyNumberFormat="1" applyFont="1" applyFill="1" applyBorder="1" applyAlignment="1">
      <alignment vertical="top"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4" xfId="0" applyFont="1" applyBorder="1" applyAlignment="1">
      <alignment vertical="center" wrapText="1"/>
    </xf>
    <xf numFmtId="0" fontId="6" fillId="0" borderId="11" xfId="0" applyFont="1" applyBorder="1" applyAlignment="1">
      <alignment vertical="center" wrapText="1"/>
    </xf>
    <xf numFmtId="0" fontId="7" fillId="0" borderId="1" xfId="0" applyFont="1" applyBorder="1" applyAlignment="1">
      <alignment vertical="center" wrapText="1"/>
    </xf>
    <xf numFmtId="0" fontId="7" fillId="0" borderId="15" xfId="0" applyFont="1" applyBorder="1" applyAlignment="1">
      <alignment vertical="center" wrapText="1"/>
    </xf>
    <xf numFmtId="0" fontId="6" fillId="0" borderId="14" xfId="0" applyFont="1" applyBorder="1" applyAlignment="1">
      <alignment horizontal="right" vertical="center" wrapText="1"/>
    </xf>
    <xf numFmtId="0" fontId="6" fillId="0" borderId="11" xfId="0" applyFont="1" applyBorder="1" applyAlignment="1">
      <alignment horizontal="right" vertical="center" wrapText="1"/>
    </xf>
    <xf numFmtId="0" fontId="3" fillId="0" borderId="0" xfId="0" applyFont="1" applyBorder="1" applyAlignment="1">
      <alignment horizontal="left" vertical="top" wrapText="1"/>
    </xf>
    <xf numFmtId="49" fontId="3" fillId="0" borderId="10" xfId="0" applyNumberFormat="1" applyFont="1" applyBorder="1" applyAlignment="1">
      <alignment vertical="top" wrapText="1"/>
    </xf>
    <xf numFmtId="0" fontId="9" fillId="0" borderId="0" xfId="0" applyFont="1"/>
    <xf numFmtId="0" fontId="9" fillId="0" borderId="32" xfId="0" applyFont="1" applyBorder="1" applyAlignment="1">
      <alignment horizontal="left" vertical="top"/>
    </xf>
    <xf numFmtId="0" fontId="9" fillId="0" borderId="22" xfId="0" applyFont="1" applyBorder="1"/>
    <xf numFmtId="0" fontId="9" fillId="0" borderId="1" xfId="0" applyFont="1" applyBorder="1"/>
    <xf numFmtId="0" fontId="9" fillId="0" borderId="21" xfId="0" applyFont="1" applyBorder="1"/>
    <xf numFmtId="0" fontId="9" fillId="0" borderId="0" xfId="0" applyFont="1" applyBorder="1" applyAlignment="1">
      <alignment vertical="top"/>
    </xf>
    <xf numFmtId="0" fontId="9" fillId="0" borderId="0" xfId="0" applyFont="1" applyBorder="1"/>
    <xf numFmtId="0" fontId="9" fillId="0" borderId="16" xfId="0" applyFont="1" applyBorder="1" applyAlignment="1">
      <alignment horizontal="left" vertical="top"/>
    </xf>
    <xf numFmtId="0" fontId="9" fillId="0" borderId="0" xfId="0" applyFont="1" applyAlignment="1">
      <alignment horizontal="left" vertical="top"/>
    </xf>
    <xf numFmtId="0" fontId="10" fillId="0" borderId="1" xfId="0" applyFont="1" applyBorder="1" applyAlignment="1">
      <alignment horizontal="left" vertical="top"/>
    </xf>
    <xf numFmtId="0" fontId="9" fillId="0" borderId="10" xfId="0" applyFont="1" applyBorder="1"/>
    <xf numFmtId="0" fontId="9" fillId="0" borderId="0" xfId="0" applyFont="1" applyBorder="1" applyAlignment="1">
      <alignment horizontal="left" vertical="top"/>
    </xf>
    <xf numFmtId="0" fontId="10" fillId="0" borderId="1" xfId="0" applyFont="1" applyBorder="1"/>
    <xf numFmtId="0" fontId="10" fillId="0" borderId="15" xfId="0" applyFont="1" applyBorder="1"/>
    <xf numFmtId="0" fontId="9" fillId="0" borderId="13" xfId="0" applyFont="1" applyBorder="1"/>
    <xf numFmtId="0" fontId="10" fillId="0" borderId="1" xfId="0" applyFont="1" applyBorder="1" applyAlignment="1">
      <alignment horizontal="right"/>
    </xf>
    <xf numFmtId="0" fontId="10" fillId="0" borderId="15" xfId="0" applyFont="1" applyBorder="1" applyAlignment="1">
      <alignment horizontal="right"/>
    </xf>
    <xf numFmtId="0" fontId="9" fillId="0" borderId="1" xfId="0" applyFont="1" applyBorder="1" applyAlignment="1">
      <alignment wrapText="1"/>
    </xf>
    <xf numFmtId="0" fontId="10" fillId="0" borderId="12" xfId="0" applyFont="1" applyBorder="1" applyAlignment="1">
      <alignment horizontal="right"/>
    </xf>
    <xf numFmtId="0" fontId="9" fillId="0" borderId="11" xfId="0" applyFont="1" applyBorder="1"/>
    <xf numFmtId="0" fontId="9" fillId="0" borderId="0" xfId="0" applyFont="1" applyAlignment="1">
      <alignment wrapText="1"/>
    </xf>
    <xf numFmtId="0" fontId="9" fillId="0" borderId="2" xfId="0" applyFont="1" applyBorder="1"/>
    <xf numFmtId="0" fontId="9" fillId="0" borderId="7" xfId="0" applyFont="1" applyBorder="1"/>
    <xf numFmtId="0" fontId="9" fillId="0" borderId="1" xfId="0" applyFont="1" applyBorder="1" applyAlignment="1">
      <alignment horizontal="right"/>
    </xf>
    <xf numFmtId="0" fontId="9" fillId="0" borderId="3" xfId="0" applyFont="1" applyBorder="1"/>
    <xf numFmtId="0" fontId="9" fillId="0" borderId="8" xfId="0" applyFont="1" applyBorder="1"/>
    <xf numFmtId="0" fontId="9" fillId="0" borderId="12" xfId="0" applyFont="1" applyBorder="1"/>
    <xf numFmtId="0" fontId="6" fillId="0" borderId="5" xfId="0" applyFont="1" applyBorder="1" applyAlignment="1">
      <alignment horizontal="right" vertical="top"/>
    </xf>
    <xf numFmtId="0" fontId="6" fillId="0" borderId="14" xfId="0" applyFont="1" applyBorder="1" applyAlignment="1">
      <alignment vertical="top"/>
    </xf>
    <xf numFmtId="0" fontId="6" fillId="0" borderId="1" xfId="0" applyFont="1" applyBorder="1" applyAlignment="1">
      <alignment wrapText="1"/>
    </xf>
    <xf numFmtId="0" fontId="6" fillId="0" borderId="10" xfId="0" applyFont="1" applyBorder="1" applyAlignment="1">
      <alignment horizontal="right"/>
    </xf>
    <xf numFmtId="0" fontId="6" fillId="0" borderId="5" xfId="0" applyFont="1" applyBorder="1" applyAlignment="1">
      <alignment vertical="top"/>
    </xf>
    <xf numFmtId="0" fontId="6" fillId="0" borderId="11" xfId="0" applyFont="1" applyBorder="1" applyAlignment="1">
      <alignment vertical="top"/>
    </xf>
    <xf numFmtId="0" fontId="6" fillId="0" borderId="14" xfId="0" applyFont="1" applyBorder="1"/>
    <xf numFmtId="0" fontId="6" fillId="0" borderId="0" xfId="0" applyFont="1"/>
    <xf numFmtId="0" fontId="6" fillId="0" borderId="11" xfId="0" applyFont="1" applyBorder="1" applyAlignment="1">
      <alignment horizontal="right"/>
    </xf>
    <xf numFmtId="0" fontId="6" fillId="0" borderId="14" xfId="0" applyFont="1" applyBorder="1" applyAlignment="1">
      <alignment horizontal="right"/>
    </xf>
    <xf numFmtId="0" fontId="6" fillId="0" borderId="1" xfId="0" applyFont="1" applyBorder="1"/>
    <xf numFmtId="0" fontId="6" fillId="0" borderId="2" xfId="0" applyFont="1" applyBorder="1" applyAlignment="1">
      <alignment horizontal="right" vertical="top"/>
    </xf>
    <xf numFmtId="0" fontId="6" fillId="0" borderId="10" xfId="0" applyFont="1" applyBorder="1" applyAlignment="1">
      <alignment vertical="top"/>
    </xf>
    <xf numFmtId="0" fontId="6" fillId="0" borderId="10" xfId="0" applyFont="1" applyBorder="1"/>
    <xf numFmtId="0" fontId="6" fillId="0" borderId="1" xfId="0" applyFont="1" applyFill="1" applyBorder="1" applyAlignment="1">
      <alignment wrapText="1"/>
    </xf>
    <xf numFmtId="0" fontId="6" fillId="0" borderId="13" xfId="0" applyFont="1" applyBorder="1" applyAlignment="1">
      <alignment vertical="top" wrapText="1"/>
    </xf>
    <xf numFmtId="0" fontId="6" fillId="0" borderId="2" xfId="0" applyFont="1" applyBorder="1" applyAlignment="1">
      <alignment vertical="top"/>
    </xf>
    <xf numFmtId="0" fontId="6" fillId="0" borderId="13" xfId="0" applyFont="1" applyBorder="1" applyAlignment="1">
      <alignment wrapText="1"/>
    </xf>
    <xf numFmtId="0" fontId="6" fillId="0" borderId="7" xfId="0" applyFont="1" applyBorder="1" applyAlignment="1">
      <alignment horizontal="right" vertical="top"/>
    </xf>
    <xf numFmtId="0" fontId="6" fillId="0" borderId="9" xfId="0" applyFont="1" applyBorder="1" applyAlignment="1">
      <alignment vertical="top" wrapText="1"/>
    </xf>
    <xf numFmtId="0" fontId="6" fillId="0" borderId="7" xfId="0" applyFont="1" applyBorder="1" applyAlignment="1">
      <alignment vertical="top"/>
    </xf>
    <xf numFmtId="0" fontId="6" fillId="0" borderId="0" xfId="0" applyFont="1" applyBorder="1"/>
    <xf numFmtId="0" fontId="6" fillId="0" borderId="10" xfId="0" applyFont="1" applyBorder="1" applyAlignment="1">
      <alignment horizontal="right" vertical="top"/>
    </xf>
    <xf numFmtId="0" fontId="6" fillId="0" borderId="11" xfId="0" applyFont="1" applyBorder="1" applyAlignment="1">
      <alignment horizontal="right" vertical="top"/>
    </xf>
    <xf numFmtId="0" fontId="6" fillId="0" borderId="1" xfId="0" applyFont="1" applyBorder="1" applyAlignment="1">
      <alignment vertical="top" wrapText="1"/>
    </xf>
    <xf numFmtId="0" fontId="6" fillId="0" borderId="11" xfId="0" applyFont="1" applyBorder="1"/>
    <xf numFmtId="0" fontId="6" fillId="0" borderId="1" xfId="0" applyFont="1" applyBorder="1" applyAlignment="1">
      <alignment horizontal="right" vertical="top"/>
    </xf>
    <xf numFmtId="0" fontId="6" fillId="0" borderId="1" xfId="0" applyFont="1" applyBorder="1" applyAlignment="1">
      <alignment vertical="top"/>
    </xf>
    <xf numFmtId="0" fontId="6" fillId="0" borderId="1" xfId="0" applyFont="1" applyFill="1" applyBorder="1" applyAlignment="1">
      <alignment vertical="top" wrapText="1"/>
    </xf>
    <xf numFmtId="0" fontId="6" fillId="0" borderId="0" xfId="0" applyFont="1" applyAlignment="1">
      <alignment wrapText="1"/>
    </xf>
    <xf numFmtId="0" fontId="6" fillId="0" borderId="2" xfId="0" applyFont="1" applyBorder="1"/>
    <xf numFmtId="0" fontId="6" fillId="0" borderId="14" xfId="0" applyFont="1" applyBorder="1" applyAlignment="1">
      <alignment horizontal="right" vertical="top"/>
    </xf>
    <xf numFmtId="0" fontId="6" fillId="0" borderId="13" xfId="0" applyFont="1" applyFill="1" applyBorder="1" applyAlignment="1">
      <alignment wrapText="1"/>
    </xf>
    <xf numFmtId="0" fontId="6" fillId="0" borderId="7" xfId="0" applyFont="1" applyBorder="1"/>
    <xf numFmtId="0" fontId="6" fillId="0" borderId="3" xfId="0" applyFont="1" applyBorder="1"/>
    <xf numFmtId="0" fontId="6" fillId="0" borderId="0" xfId="0" applyFont="1" applyBorder="1" applyAlignment="1">
      <alignment wrapText="1"/>
    </xf>
    <xf numFmtId="0" fontId="6" fillId="0" borderId="15" xfId="0" applyFont="1" applyFill="1" applyBorder="1"/>
    <xf numFmtId="49" fontId="3" fillId="0" borderId="10" xfId="0" applyNumberFormat="1" applyFont="1" applyBorder="1" applyAlignment="1">
      <alignment vertical="top" wrapText="1"/>
    </xf>
    <xf numFmtId="49" fontId="11" fillId="0" borderId="10" xfId="0" applyNumberFormat="1" applyFont="1" applyBorder="1" applyAlignment="1">
      <alignment vertical="top" wrapText="1"/>
    </xf>
    <xf numFmtId="49" fontId="11" fillId="0" borderId="6" xfId="0" applyNumberFormat="1" applyFont="1" applyBorder="1" applyAlignment="1">
      <alignment vertical="top" wrapText="1"/>
    </xf>
    <xf numFmtId="0" fontId="11" fillId="0" borderId="11" xfId="0" applyFont="1" applyFill="1" applyBorder="1" applyAlignment="1">
      <alignment vertical="top" wrapText="1"/>
    </xf>
    <xf numFmtId="0" fontId="6" fillId="0" borderId="11" xfId="0" applyFont="1" applyBorder="1" applyAlignment="1" applyProtection="1">
      <alignment vertical="top"/>
      <protection hidden="1"/>
    </xf>
    <xf numFmtId="0" fontId="6" fillId="0" borderId="14" xfId="0" applyFont="1" applyBorder="1" applyAlignment="1" applyProtection="1">
      <alignment vertical="top"/>
      <protection hidden="1"/>
    </xf>
    <xf numFmtId="0" fontId="6" fillId="0" borderId="10" xfId="0" applyFont="1" applyBorder="1" applyAlignment="1" applyProtection="1">
      <alignment vertical="top"/>
      <protection hidden="1"/>
    </xf>
    <xf numFmtId="0" fontId="6" fillId="0" borderId="1" xfId="0" applyFont="1" applyFill="1" applyBorder="1" applyAlignment="1" applyProtection="1">
      <alignment vertical="top"/>
      <protection hidden="1"/>
    </xf>
    <xf numFmtId="0" fontId="6" fillId="0" borderId="1" xfId="0" applyFont="1" applyBorder="1" applyAlignment="1" applyProtection="1">
      <alignment vertical="top"/>
      <protection hidden="1"/>
    </xf>
    <xf numFmtId="0" fontId="6" fillId="0" borderId="5" xfId="0" applyFont="1" applyBorder="1" applyAlignment="1" applyProtection="1">
      <alignment vertical="top"/>
      <protection hidden="1"/>
    </xf>
    <xf numFmtId="0" fontId="6" fillId="0" borderId="7" xfId="0" applyFont="1" applyBorder="1" applyAlignment="1" applyProtection="1">
      <alignment vertical="top"/>
      <protection hidden="1"/>
    </xf>
    <xf numFmtId="0" fontId="6" fillId="0" borderId="10" xfId="0" applyFont="1" applyBorder="1" applyAlignment="1" applyProtection="1">
      <alignment horizontal="right"/>
      <protection hidden="1"/>
    </xf>
    <xf numFmtId="0" fontId="6" fillId="0" borderId="14" xfId="0" applyFont="1" applyBorder="1" applyProtection="1">
      <protection hidden="1"/>
    </xf>
    <xf numFmtId="0" fontId="6" fillId="0" borderId="10" xfId="0" applyFont="1" applyBorder="1" applyProtection="1">
      <protection hidden="1"/>
    </xf>
    <xf numFmtId="0" fontId="6" fillId="0" borderId="14" xfId="0" applyFont="1" applyFill="1" applyBorder="1" applyProtection="1">
      <protection hidden="1"/>
    </xf>
    <xf numFmtId="0" fontId="6" fillId="0" borderId="11" xfId="0" applyFont="1" applyFill="1" applyBorder="1" applyProtection="1">
      <protection hidden="1"/>
    </xf>
    <xf numFmtId="0" fontId="6" fillId="0" borderId="1" xfId="0" applyFont="1" applyBorder="1" applyProtection="1">
      <protection hidden="1"/>
    </xf>
    <xf numFmtId="0" fontId="9" fillId="0" borderId="0" xfId="0" applyFont="1" applyProtection="1">
      <protection hidden="1"/>
    </xf>
    <xf numFmtId="0" fontId="6" fillId="0" borderId="11" xfId="0" applyFont="1" applyBorder="1" applyProtection="1">
      <protection hidden="1"/>
    </xf>
    <xf numFmtId="0" fontId="6" fillId="0" borderId="11" xfId="0" applyFont="1" applyBorder="1" applyAlignment="1" applyProtection="1">
      <alignment horizontal="right"/>
      <protection hidden="1"/>
    </xf>
    <xf numFmtId="0" fontId="6" fillId="0" borderId="14" xfId="0" applyFont="1" applyBorder="1" applyAlignment="1" applyProtection="1">
      <alignment horizontal="right"/>
      <protection hidden="1"/>
    </xf>
    <xf numFmtId="0" fontId="6" fillId="0" borderId="11" xfId="0" applyFont="1" applyFill="1" applyBorder="1" applyAlignment="1" applyProtection="1">
      <alignment horizontal="right"/>
      <protection hidden="1"/>
    </xf>
    <xf numFmtId="0" fontId="10" fillId="0" borderId="10" xfId="0" applyFont="1" applyBorder="1" applyProtection="1">
      <protection hidden="1"/>
    </xf>
    <xf numFmtId="0" fontId="6" fillId="0" borderId="1" xfId="0" applyFont="1" applyFill="1" applyBorder="1" applyAlignment="1" applyProtection="1">
      <alignment horizontal="right"/>
      <protection hidden="1"/>
    </xf>
    <xf numFmtId="0" fontId="10" fillId="0" borderId="1" xfId="0" applyFont="1" applyBorder="1" applyProtection="1">
      <protection hidden="1"/>
    </xf>
    <xf numFmtId="0" fontId="6" fillId="0" borderId="1" xfId="0" applyFont="1" applyBorder="1" applyAlignment="1" applyProtection="1">
      <alignment horizontal="right"/>
      <protection hidden="1"/>
    </xf>
    <xf numFmtId="1" fontId="6" fillId="0" borderId="11" xfId="0" applyNumberFormat="1" applyFont="1" applyBorder="1" applyAlignment="1" applyProtection="1">
      <alignment vertical="center"/>
      <protection hidden="1"/>
    </xf>
    <xf numFmtId="0" fontId="6" fillId="0" borderId="14" xfId="0" applyFont="1" applyBorder="1" applyAlignment="1" applyProtection="1">
      <alignment wrapText="1"/>
      <protection hidden="1"/>
    </xf>
    <xf numFmtId="0" fontId="6" fillId="0" borderId="0" xfId="0" applyFont="1" applyFill="1" applyBorder="1" applyProtection="1">
      <protection hidden="1"/>
    </xf>
    <xf numFmtId="0" fontId="6" fillId="0" borderId="15" xfId="0" applyFont="1" applyBorder="1" applyProtection="1">
      <protection hidden="1"/>
    </xf>
    <xf numFmtId="0" fontId="6" fillId="0" borderId="0" xfId="0" applyFont="1" applyBorder="1" applyProtection="1">
      <protection hidden="1"/>
    </xf>
    <xf numFmtId="0" fontId="9" fillId="0" borderId="15" xfId="0" applyFont="1" applyBorder="1"/>
    <xf numFmtId="0" fontId="12" fillId="3" borderId="0" xfId="0" applyFont="1" applyFill="1" applyAlignment="1">
      <alignment horizontal="right"/>
    </xf>
    <xf numFmtId="49" fontId="3" fillId="6" borderId="11" xfId="0" applyNumberFormat="1" applyFont="1" applyFill="1" applyBorder="1" applyAlignment="1">
      <alignment vertical="top" wrapText="1"/>
    </xf>
    <xf numFmtId="49" fontId="3" fillId="6" borderId="9" xfId="0" applyNumberFormat="1" applyFont="1" applyFill="1" applyBorder="1" applyAlignment="1">
      <alignment vertical="top" wrapText="1"/>
    </xf>
    <xf numFmtId="49" fontId="3" fillId="6" borderId="30" xfId="0" applyNumberFormat="1" applyFont="1" applyFill="1" applyBorder="1" applyAlignment="1">
      <alignment vertical="top" wrapText="1"/>
    </xf>
    <xf numFmtId="49" fontId="3" fillId="6" borderId="14" xfId="0" applyNumberFormat="1" applyFont="1" applyFill="1" applyBorder="1" applyAlignment="1">
      <alignment vertical="top" wrapText="1"/>
    </xf>
    <xf numFmtId="49" fontId="3" fillId="6" borderId="28" xfId="0" applyNumberFormat="1" applyFont="1" applyFill="1" applyBorder="1" applyAlignment="1">
      <alignment vertical="top" wrapText="1"/>
    </xf>
    <xf numFmtId="9" fontId="6" fillId="6" borderId="14" xfId="1" applyFont="1" applyFill="1" applyBorder="1" applyProtection="1">
      <protection hidden="1"/>
    </xf>
    <xf numFmtId="9" fontId="6" fillId="5" borderId="1" xfId="1" applyFont="1" applyFill="1" applyBorder="1" applyProtection="1">
      <protection hidden="1"/>
    </xf>
    <xf numFmtId="0" fontId="6" fillId="0" borderId="11" xfId="0" applyFont="1" applyBorder="1" applyAlignment="1">
      <alignment vertical="top" wrapText="1"/>
    </xf>
    <xf numFmtId="0" fontId="16" fillId="0" borderId="10" xfId="0" applyFont="1" applyBorder="1" applyAlignment="1" applyProtection="1">
      <alignment vertical="top" wrapText="1"/>
    </xf>
    <xf numFmtId="0" fontId="17" fillId="0" borderId="1" xfId="0" applyFont="1" applyFill="1" applyBorder="1" applyAlignment="1">
      <alignment horizontal="left"/>
    </xf>
    <xf numFmtId="0" fontId="17" fillId="0" borderId="1" xfId="0" applyFont="1" applyFill="1" applyBorder="1" applyAlignment="1" applyProtection="1">
      <alignment horizontal="left"/>
      <protection hidden="1"/>
    </xf>
    <xf numFmtId="0" fontId="9" fillId="0" borderId="12" xfId="0" applyFont="1" applyBorder="1" applyAlignment="1" applyProtection="1">
      <alignment horizontal="left"/>
      <protection locked="0"/>
    </xf>
    <xf numFmtId="0" fontId="9" fillId="0" borderId="13" xfId="0" applyFont="1" applyBorder="1" applyAlignment="1" applyProtection="1">
      <alignment horizontal="left"/>
      <protection locked="0"/>
    </xf>
    <xf numFmtId="49" fontId="3" fillId="0" borderId="10" xfId="0" applyNumberFormat="1" applyFont="1" applyBorder="1" applyAlignment="1">
      <alignment vertical="top" wrapText="1"/>
    </xf>
    <xf numFmtId="49" fontId="11" fillId="0" borderId="10" xfId="0" applyNumberFormat="1" applyFont="1" applyFill="1" applyBorder="1" applyAlignment="1">
      <alignment vertical="top" wrapText="1"/>
    </xf>
    <xf numFmtId="49" fontId="11" fillId="0" borderId="4" xfId="0" applyNumberFormat="1" applyFont="1" applyFill="1" applyBorder="1" applyAlignment="1">
      <alignment vertical="top" wrapText="1"/>
    </xf>
    <xf numFmtId="0" fontId="6" fillId="0" borderId="13" xfId="0" applyFont="1" applyFill="1" applyBorder="1" applyAlignment="1">
      <alignment vertical="top" wrapText="1"/>
    </xf>
    <xf numFmtId="0" fontId="11" fillId="0" borderId="13" xfId="0" applyFont="1" applyFill="1" applyBorder="1" applyAlignment="1">
      <alignment vertical="top" wrapText="1"/>
    </xf>
    <xf numFmtId="0" fontId="10" fillId="0" borderId="10" xfId="0" applyFont="1" applyBorder="1" applyAlignment="1">
      <alignment vertical="top" wrapText="1"/>
    </xf>
    <xf numFmtId="0" fontId="0" fillId="0" borderId="11" xfId="0" applyBorder="1" applyAlignment="1">
      <alignment vertical="top" wrapText="1"/>
    </xf>
    <xf numFmtId="0" fontId="13" fillId="0" borderId="0" xfId="0" applyFont="1" applyFill="1" applyAlignment="1"/>
    <xf numFmtId="0" fontId="8" fillId="0" borderId="0" xfId="0" applyFont="1" applyFill="1" applyAlignment="1"/>
    <xf numFmtId="0" fontId="9" fillId="0" borderId="0" xfId="0" applyFont="1" applyAlignment="1">
      <alignment wrapText="1"/>
    </xf>
    <xf numFmtId="0" fontId="0" fillId="0" borderId="0" xfId="0" applyAlignment="1">
      <alignment wrapText="1"/>
    </xf>
    <xf numFmtId="0" fontId="9" fillId="0" borderId="0" xfId="0" applyFont="1" applyAlignment="1"/>
    <xf numFmtId="0" fontId="0" fillId="0" borderId="0" xfId="0" applyAlignment="1"/>
    <xf numFmtId="0" fontId="3" fillId="0" borderId="10" xfId="0" applyFont="1" applyBorder="1" applyAlignment="1">
      <alignment vertical="top" wrapText="1"/>
    </xf>
    <xf numFmtId="0" fontId="3" fillId="0" borderId="14" xfId="0" applyFont="1" applyBorder="1" applyAlignment="1">
      <alignment vertical="top" wrapText="1"/>
    </xf>
    <xf numFmtId="0" fontId="3" fillId="0" borderId="11" xfId="0" applyFont="1" applyBorder="1" applyAlignment="1">
      <alignment vertical="top" wrapText="1"/>
    </xf>
    <xf numFmtId="0" fontId="9" fillId="5" borderId="10" xfId="0" applyFont="1" applyFill="1" applyBorder="1" applyAlignment="1" applyProtection="1">
      <alignment vertical="center"/>
      <protection locked="0"/>
    </xf>
    <xf numFmtId="0" fontId="9" fillId="5" borderId="11" xfId="0" applyFont="1" applyFill="1" applyBorder="1" applyAlignment="1" applyProtection="1">
      <alignment vertical="center"/>
      <protection locked="0"/>
    </xf>
    <xf numFmtId="0" fontId="6" fillId="0" borderId="23"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9" fillId="4" borderId="10" xfId="0" applyFont="1" applyFill="1" applyBorder="1" applyAlignment="1" applyProtection="1">
      <alignment horizontal="right" vertical="center"/>
      <protection locked="0"/>
    </xf>
    <xf numFmtId="0" fontId="9" fillId="4" borderId="11" xfId="0" applyFont="1" applyFill="1" applyBorder="1" applyAlignment="1" applyProtection="1">
      <alignment horizontal="right" vertical="center"/>
      <protection locked="0"/>
    </xf>
    <xf numFmtId="0" fontId="9" fillId="0" borderId="20" xfId="0" applyFont="1" applyBorder="1" applyAlignment="1">
      <alignment horizontal="left" vertical="top"/>
    </xf>
    <xf numFmtId="0" fontId="9" fillId="0" borderId="24" xfId="0" applyFont="1" applyBorder="1" applyAlignment="1">
      <alignment horizontal="left" vertical="top"/>
    </xf>
    <xf numFmtId="0" fontId="9" fillId="0" borderId="22" xfId="0" applyFont="1" applyBorder="1" applyAlignment="1">
      <alignment horizontal="left" vertical="top"/>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1" xfId="0" applyFont="1" applyBorder="1" applyAlignment="1">
      <alignment horizontal="left" vertical="top" wrapText="1"/>
    </xf>
    <xf numFmtId="0" fontId="9" fillId="4" borderId="10" xfId="0" applyFont="1" applyFill="1" applyBorder="1" applyAlignment="1" applyProtection="1">
      <alignment vertical="center"/>
      <protection locked="0"/>
    </xf>
    <xf numFmtId="0" fontId="9" fillId="4" borderId="11" xfId="0" applyFont="1" applyFill="1" applyBorder="1" applyAlignment="1" applyProtection="1">
      <alignment vertical="center"/>
      <protection locked="0"/>
    </xf>
    <xf numFmtId="0" fontId="9" fillId="0" borderId="10" xfId="0" applyFont="1" applyBorder="1" applyAlignment="1"/>
    <xf numFmtId="0" fontId="9" fillId="0" borderId="14" xfId="0" applyFont="1" applyBorder="1" applyAlignment="1"/>
    <xf numFmtId="0" fontId="9" fillId="0" borderId="10" xfId="0" applyFont="1" applyBorder="1" applyAlignment="1">
      <alignment vertical="top"/>
    </xf>
    <xf numFmtId="0" fontId="9" fillId="0" borderId="14" xfId="0" applyFont="1" applyBorder="1" applyAlignment="1">
      <alignment vertical="top"/>
    </xf>
    <xf numFmtId="0" fontId="9" fillId="0" borderId="10" xfId="0" applyFont="1" applyBorder="1" applyAlignment="1">
      <alignment horizontal="left" vertical="top"/>
    </xf>
    <xf numFmtId="0" fontId="9" fillId="0" borderId="14" xfId="0" applyFont="1" applyBorder="1" applyAlignment="1">
      <alignment horizontal="left" vertical="top"/>
    </xf>
    <xf numFmtId="0" fontId="9" fillId="0" borderId="11" xfId="0" applyFont="1" applyBorder="1" applyAlignment="1">
      <alignment horizontal="left" vertical="top"/>
    </xf>
    <xf numFmtId="0" fontId="9" fillId="0" borderId="11" xfId="0" applyFont="1" applyBorder="1" applyAlignment="1">
      <alignment vertical="top"/>
    </xf>
    <xf numFmtId="0" fontId="6" fillId="0" borderId="29" xfId="0" applyFont="1" applyBorder="1" applyAlignment="1" applyProtection="1">
      <alignment horizontal="left" vertical="top" wrapText="1"/>
      <protection locked="0"/>
    </xf>
    <xf numFmtId="0" fontId="9" fillId="0" borderId="12" xfId="0" applyFont="1" applyBorder="1" applyAlignment="1" applyProtection="1">
      <protection locked="0"/>
    </xf>
    <xf numFmtId="0" fontId="9" fillId="0" borderId="13" xfId="0" applyFont="1" applyBorder="1" applyAlignment="1" applyProtection="1">
      <protection locked="0"/>
    </xf>
    <xf numFmtId="0" fontId="13" fillId="0" borderId="0" xfId="0" applyFont="1" applyAlignment="1"/>
    <xf numFmtId="0" fontId="8" fillId="0" borderId="0" xfId="0" applyFont="1" applyAlignment="1"/>
    <xf numFmtId="0" fontId="9" fillId="0" borderId="0" xfId="0" applyFont="1" applyAlignment="1">
      <alignment vertical="top" wrapText="1" shrinkToFit="1"/>
    </xf>
    <xf numFmtId="0" fontId="2" fillId="0" borderId="34" xfId="0" applyFont="1" applyBorder="1" applyAlignment="1">
      <alignment vertical="center"/>
    </xf>
    <xf numFmtId="0" fontId="9" fillId="0" borderId="35" xfId="0" applyFont="1" applyBorder="1" applyAlignment="1"/>
    <xf numFmtId="0" fontId="9" fillId="0" borderId="36" xfId="0" applyFont="1" applyBorder="1" applyAlignment="1"/>
    <xf numFmtId="0" fontId="9" fillId="0" borderId="0" xfId="0" applyFont="1" applyAlignment="1">
      <alignment vertical="top" wrapText="1"/>
    </xf>
    <xf numFmtId="0" fontId="9" fillId="0" borderId="27" xfId="0" applyFont="1" applyBorder="1" applyAlignment="1">
      <alignment horizontal="left" vertical="top"/>
    </xf>
    <xf numFmtId="0" fontId="3" fillId="0" borderId="28" xfId="0" applyFont="1" applyBorder="1" applyAlignment="1">
      <alignment horizontal="left" vertical="top" wrapText="1"/>
    </xf>
    <xf numFmtId="0" fontId="9" fillId="4" borderId="14" xfId="0" applyFont="1" applyFill="1" applyBorder="1" applyAlignment="1" applyProtection="1">
      <alignment vertical="center"/>
      <protection locked="0"/>
    </xf>
    <xf numFmtId="0" fontId="9" fillId="4" borderId="28" xfId="0" applyFont="1" applyFill="1" applyBorder="1" applyAlignment="1" applyProtection="1">
      <alignment vertical="center"/>
      <protection locked="0"/>
    </xf>
    <xf numFmtId="0" fontId="9" fillId="0" borderId="20" xfId="0" applyFont="1" applyBorder="1" applyAlignment="1">
      <alignment vertical="top"/>
    </xf>
    <xf numFmtId="0" fontId="9" fillId="0" borderId="24" xfId="0" applyFont="1" applyBorder="1" applyAlignment="1">
      <alignment vertical="top"/>
    </xf>
    <xf numFmtId="0" fontId="9" fillId="0" borderId="27" xfId="0" applyFont="1" applyBorder="1" applyAlignment="1">
      <alignment vertical="top"/>
    </xf>
    <xf numFmtId="49" fontId="3" fillId="0" borderId="10"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8" xfId="0" applyNumberFormat="1" applyFont="1" applyBorder="1" applyAlignment="1">
      <alignment vertical="top" wrapText="1"/>
    </xf>
    <xf numFmtId="0" fontId="9" fillId="0" borderId="23"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20" xfId="0" applyFont="1" applyBorder="1" applyAlignment="1"/>
    <xf numFmtId="0" fontId="9" fillId="0" borderId="22" xfId="0" applyFont="1" applyBorder="1" applyAlignment="1"/>
    <xf numFmtId="0" fontId="9" fillId="5" borderId="10" xfId="0" applyFont="1" applyFill="1" applyBorder="1" applyAlignment="1" applyProtection="1">
      <alignment horizontal="right" vertical="center"/>
      <protection locked="0"/>
    </xf>
    <xf numFmtId="0" fontId="9" fillId="5" borderId="28" xfId="0" applyFont="1" applyFill="1" applyBorder="1" applyAlignment="1" applyProtection="1">
      <alignment horizontal="right" vertical="center"/>
      <protection locked="0"/>
    </xf>
    <xf numFmtId="0" fontId="9" fillId="4" borderId="0" xfId="0" applyFont="1" applyFill="1" applyAlignment="1">
      <alignment horizontal="left" vertical="top" wrapText="1"/>
    </xf>
    <xf numFmtId="0" fontId="9" fillId="4" borderId="37" xfId="0" applyFont="1" applyFill="1" applyBorder="1" applyAlignment="1">
      <alignment horizontal="left" vertical="top" wrapText="1"/>
    </xf>
    <xf numFmtId="0" fontId="9" fillId="0" borderId="22" xfId="0" applyFont="1" applyBorder="1" applyAlignment="1">
      <alignment vertical="top"/>
    </xf>
    <xf numFmtId="0" fontId="9" fillId="0" borderId="14" xfId="0" applyFont="1" applyBorder="1" applyAlignment="1">
      <alignment horizontal="left" vertical="top" wrapText="1"/>
    </xf>
    <xf numFmtId="0" fontId="9" fillId="0" borderId="12" xfId="0" applyFont="1" applyBorder="1" applyAlignment="1" applyProtection="1">
      <alignment horizontal="left"/>
      <protection locked="0"/>
    </xf>
    <xf numFmtId="0" fontId="9" fillId="0" borderId="33" xfId="0" applyFont="1" applyBorder="1" applyAlignment="1" applyProtection="1">
      <alignment horizontal="left"/>
      <protection locked="0"/>
    </xf>
    <xf numFmtId="0" fontId="9" fillId="5" borderId="14" xfId="0" applyFont="1" applyFill="1" applyBorder="1" applyAlignment="1" applyProtection="1">
      <alignment vertical="center"/>
      <protection locked="0"/>
    </xf>
    <xf numFmtId="0" fontId="6" fillId="0" borderId="10"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3" fillId="0" borderId="3"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9" fillId="5" borderId="11" xfId="0" applyFont="1" applyFill="1" applyBorder="1" applyAlignment="1" applyProtection="1">
      <alignment horizontal="right" vertical="center"/>
      <protection locked="0"/>
    </xf>
    <xf numFmtId="49" fontId="2" fillId="0" borderId="17" xfId="0" applyNumberFormat="1" applyFont="1" applyBorder="1" applyAlignment="1">
      <alignment vertical="top" wrapText="1"/>
    </xf>
    <xf numFmtId="0" fontId="9" fillId="0" borderId="18" xfId="0" applyFont="1" applyBorder="1" applyAlignment="1"/>
    <xf numFmtId="0" fontId="9" fillId="0" borderId="19" xfId="0" applyFont="1" applyBorder="1" applyAlignment="1"/>
    <xf numFmtId="49" fontId="2" fillId="0" borderId="12" xfId="0" applyNumberFormat="1" applyFont="1" applyBorder="1" applyAlignment="1">
      <alignment vertical="top" wrapText="1"/>
    </xf>
    <xf numFmtId="0" fontId="9" fillId="0" borderId="15" xfId="0" applyFont="1" applyBorder="1" applyAlignment="1"/>
    <xf numFmtId="0" fontId="9" fillId="0" borderId="13" xfId="0" applyFont="1" applyBorder="1" applyAlignment="1"/>
    <xf numFmtId="0" fontId="6" fillId="0" borderId="25" xfId="0" applyFont="1" applyBorder="1" applyAlignment="1" applyProtection="1">
      <alignment horizontal="left" vertical="top" wrapText="1"/>
      <protection locked="0"/>
    </xf>
    <xf numFmtId="0" fontId="6" fillId="0" borderId="10" xfId="0" applyFont="1" applyBorder="1" applyAlignment="1">
      <alignment horizontal="left" vertical="top" wrapText="1"/>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3" fillId="0" borderId="8" xfId="0" applyFont="1" applyBorder="1" applyAlignment="1">
      <alignment vertical="center" wrapText="1"/>
    </xf>
    <xf numFmtId="0" fontId="9" fillId="0" borderId="8" xfId="0" applyFont="1" applyBorder="1" applyAlignment="1">
      <alignment wrapText="1"/>
    </xf>
    <xf numFmtId="0" fontId="9" fillId="0" borderId="31" xfId="0" applyFont="1" applyBorder="1" applyAlignment="1">
      <alignment wrapText="1"/>
    </xf>
    <xf numFmtId="0" fontId="10" fillId="0" borderId="12" xfId="0" applyFont="1" applyBorder="1" applyAlignment="1">
      <alignment wrapText="1"/>
    </xf>
    <xf numFmtId="0" fontId="9" fillId="0" borderId="13" xfId="0" applyFont="1" applyBorder="1" applyAlignment="1">
      <alignment wrapText="1"/>
    </xf>
    <xf numFmtId="0" fontId="11" fillId="0" borderId="10" xfId="0" applyFont="1" applyBorder="1" applyAlignment="1">
      <alignment horizontal="left" vertical="top" wrapText="1"/>
    </xf>
    <xf numFmtId="0" fontId="11" fillId="0" borderId="14" xfId="0" applyFont="1" applyBorder="1" applyAlignment="1">
      <alignment horizontal="lef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6" fillId="0" borderId="11" xfId="0" applyFont="1" applyBorder="1" applyAlignment="1">
      <alignment vertical="top" wrapText="1"/>
    </xf>
    <xf numFmtId="0" fontId="11" fillId="0" borderId="28" xfId="0" applyFont="1" applyBorder="1" applyAlignment="1">
      <alignment horizontal="left" vertical="top" wrapText="1"/>
    </xf>
    <xf numFmtId="0" fontId="9" fillId="5" borderId="14" xfId="0" applyFont="1" applyFill="1" applyBorder="1" applyAlignment="1" applyProtection="1">
      <alignment horizontal="right" vertical="center"/>
      <protection locked="0"/>
    </xf>
  </cellXfs>
  <cellStyles count="2">
    <cellStyle name="Procent" xfId="1" builtinId="5"/>
    <cellStyle name="Standaard" xfId="0" builtinId="0"/>
  </cellStyles>
  <dxfs count="0"/>
  <tableStyles count="0" defaultTableStyle="TableStyleMedium2" defaultPivotStyle="PivotStyleLight16"/>
  <colors>
    <mruColors>
      <color rgb="FFC1E0FF"/>
      <color rgb="FFD9ECFF"/>
      <color rgb="FFF3F1D1"/>
      <color rgb="FF003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'ISO 14001 Environmental Perform'!$I$133</c:f>
              <c:strCache>
                <c:ptCount val="1"/>
                <c:pt idx="0">
                  <c:v>NAME of COMPANY or ORGANISATION</c:v>
                </c:pt>
              </c:strCache>
            </c:strRef>
          </c:tx>
          <c:marker>
            <c:symbol val="none"/>
          </c:marker>
          <c:cat>
            <c:strRef>
              <c:f>'ISO 14001 Environmental Perform'!$E$135:$E$138</c:f>
              <c:strCache>
                <c:ptCount val="4"/>
                <c:pt idx="0">
                  <c:v>Products and services </c:v>
                </c:pt>
                <c:pt idx="1">
                  <c:v>Supply chain</c:v>
                </c:pt>
                <c:pt idx="2">
                  <c:v>Means of production and facilities</c:v>
                </c:pt>
                <c:pt idx="3">
                  <c:v>Process control and safety</c:v>
                </c:pt>
              </c:strCache>
            </c:strRef>
          </c:cat>
          <c:val>
            <c:numRef>
              <c:f>'ISO 14001 Environmental Perform'!$J$135:$J$138</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AC31-4D0B-A0AA-90A509C748EC}"/>
            </c:ext>
          </c:extLst>
        </c:ser>
        <c:dLbls>
          <c:showLegendKey val="0"/>
          <c:showVal val="0"/>
          <c:showCatName val="0"/>
          <c:showSerName val="0"/>
          <c:showPercent val="0"/>
          <c:showBubbleSize val="0"/>
        </c:dLbls>
        <c:axId val="171363712"/>
        <c:axId val="221746304"/>
      </c:radarChart>
      <c:catAx>
        <c:axId val="171363712"/>
        <c:scaling>
          <c:orientation val="minMax"/>
        </c:scaling>
        <c:delete val="0"/>
        <c:axPos val="b"/>
        <c:majorGridlines/>
        <c:numFmt formatCode="General" sourceLinked="0"/>
        <c:majorTickMark val="out"/>
        <c:minorTickMark val="none"/>
        <c:tickLblPos val="nextTo"/>
        <c:crossAx val="221746304"/>
        <c:crosses val="autoZero"/>
        <c:auto val="1"/>
        <c:lblAlgn val="ctr"/>
        <c:lblOffset val="100"/>
        <c:noMultiLvlLbl val="0"/>
      </c:catAx>
      <c:valAx>
        <c:axId val="221746304"/>
        <c:scaling>
          <c:orientation val="minMax"/>
        </c:scaling>
        <c:delete val="0"/>
        <c:axPos val="l"/>
        <c:majorGridlines/>
        <c:numFmt formatCode="0%" sourceLinked="1"/>
        <c:majorTickMark val="cross"/>
        <c:minorTickMark val="none"/>
        <c:tickLblPos val="nextTo"/>
        <c:crossAx val="17136371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3190875</xdr:colOff>
      <xdr:row>148</xdr:row>
      <xdr:rowOff>42862</xdr:rowOff>
    </xdr:from>
    <xdr:to>
      <xdr:col>7</xdr:col>
      <xdr:colOff>504825</xdr:colOff>
      <xdr:row>166</xdr:row>
      <xdr:rowOff>138545</xdr:rowOff>
    </xdr:to>
    <xdr:graphicFrame macro="">
      <xdr:nvGraphicFramePr>
        <xdr:cNvPr id="3" name="Grafiek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0</xdr:row>
      <xdr:rowOff>95250</xdr:rowOff>
    </xdr:from>
    <xdr:to>
      <xdr:col>2</xdr:col>
      <xdr:colOff>939282</xdr:colOff>
      <xdr:row>5</xdr:row>
      <xdr:rowOff>85725</xdr:rowOff>
    </xdr:to>
    <xdr:pic>
      <xdr:nvPicPr>
        <xdr:cNvPr id="4" name="Afbeelding 3">
          <a:extLst>
            <a:ext uri="{FF2B5EF4-FFF2-40B4-BE49-F238E27FC236}">
              <a16:creationId xmlns:a16="http://schemas.microsoft.com/office/drawing/2014/main" xmlns="" id="{6DCD7D15-1CF0-45EC-9779-1715C05F9C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95250"/>
          <a:ext cx="3063357" cy="981075"/>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6"/>
  <sheetViews>
    <sheetView showGridLines="0" tabSelected="1" topLeftCell="A83" zoomScale="110" zoomScaleNormal="110" workbookViewId="0">
      <selection activeCell="J160" sqref="J160"/>
    </sheetView>
  </sheetViews>
  <sheetFormatPr defaultColWidth="9.140625" defaultRowHeight="14.25" x14ac:dyDescent="0.2"/>
  <cols>
    <col min="1" max="1" width="5.140625" style="20" customWidth="1"/>
    <col min="2" max="2" width="27.7109375" style="20" customWidth="1"/>
    <col min="3" max="3" width="66.7109375" style="20" customWidth="1"/>
    <col min="4" max="4" width="9.140625" style="20" customWidth="1"/>
    <col min="5" max="5" width="46.7109375" style="20" customWidth="1"/>
    <col min="6" max="6" width="9.140625" style="20"/>
    <col min="7" max="7" width="9.140625" style="20" customWidth="1"/>
    <col min="8" max="8" width="17.7109375" style="20" customWidth="1"/>
    <col min="9" max="9" width="7.42578125" style="20" customWidth="1"/>
    <col min="10" max="10" width="12.42578125" style="20" customWidth="1"/>
    <col min="11" max="16384" width="9.140625" style="20"/>
  </cols>
  <sheetData>
    <row r="1" spans="1:5" ht="21" x14ac:dyDescent="0.35">
      <c r="E1" s="116" t="s">
        <v>26</v>
      </c>
    </row>
    <row r="7" spans="1:5" ht="20.25" x14ac:dyDescent="0.3">
      <c r="A7" s="171" t="s">
        <v>71</v>
      </c>
      <c r="B7" s="172"/>
      <c r="C7" s="172"/>
      <c r="D7" s="172"/>
      <c r="E7" s="172"/>
    </row>
    <row r="8" spans="1:5" ht="60.75" customHeight="1" x14ac:dyDescent="0.2">
      <c r="A8" s="173" t="s">
        <v>112</v>
      </c>
      <c r="B8" s="173"/>
      <c r="C8" s="173"/>
      <c r="D8" s="173"/>
      <c r="E8" s="173"/>
    </row>
    <row r="10" spans="1:5" ht="61.5" customHeight="1" x14ac:dyDescent="0.2">
      <c r="A10" s="177" t="s">
        <v>136</v>
      </c>
      <c r="B10" s="177"/>
      <c r="C10" s="177"/>
      <c r="D10" s="177"/>
      <c r="E10" s="177"/>
    </row>
    <row r="12" spans="1:5" ht="14.1" customHeight="1" x14ac:dyDescent="0.2">
      <c r="A12" s="195" t="s">
        <v>68</v>
      </c>
      <c r="B12" s="195"/>
      <c r="C12" s="195"/>
      <c r="D12" s="195"/>
      <c r="E12" s="195"/>
    </row>
    <row r="13" spans="1:5" x14ac:dyDescent="0.2">
      <c r="A13" s="195"/>
      <c r="B13" s="195"/>
      <c r="C13" s="195"/>
      <c r="D13" s="195"/>
      <c r="E13" s="195"/>
    </row>
    <row r="14" spans="1:5" ht="20.25" customHeight="1" thickBot="1" x14ac:dyDescent="0.25">
      <c r="A14" s="196"/>
      <c r="B14" s="196"/>
      <c r="C14" s="196"/>
      <c r="D14" s="196"/>
      <c r="E14" s="196"/>
    </row>
    <row r="15" spans="1:5" x14ac:dyDescent="0.2">
      <c r="A15" s="21">
        <v>1</v>
      </c>
      <c r="B15" s="174" t="s">
        <v>31</v>
      </c>
      <c r="C15" s="175"/>
      <c r="D15" s="175"/>
      <c r="E15" s="176"/>
    </row>
    <row r="16" spans="1:5" ht="51" customHeight="1" x14ac:dyDescent="0.2">
      <c r="A16" s="22"/>
      <c r="B16" s="221" t="s">
        <v>123</v>
      </c>
      <c r="C16" s="222"/>
      <c r="D16" s="222"/>
      <c r="E16" s="223"/>
    </row>
    <row r="17" spans="1:11" x14ac:dyDescent="0.2">
      <c r="A17" s="191"/>
      <c r="B17" s="163" t="s">
        <v>27</v>
      </c>
      <c r="C17" s="163" t="s">
        <v>28</v>
      </c>
      <c r="D17" s="199" t="s">
        <v>113</v>
      </c>
      <c r="E17" s="200"/>
    </row>
    <row r="18" spans="1:11" x14ac:dyDescent="0.2">
      <c r="A18" s="192"/>
      <c r="B18" s="167"/>
      <c r="C18" s="167"/>
      <c r="D18" s="23" t="s">
        <v>29</v>
      </c>
      <c r="E18" s="24" t="s">
        <v>30</v>
      </c>
    </row>
    <row r="19" spans="1:11" ht="112.5" customHeight="1" x14ac:dyDescent="0.25">
      <c r="A19" s="182" t="s">
        <v>12</v>
      </c>
      <c r="B19" s="228" t="s">
        <v>74</v>
      </c>
      <c r="C19" s="84" t="s">
        <v>73</v>
      </c>
      <c r="D19" s="158">
        <v>0</v>
      </c>
      <c r="E19" s="148"/>
      <c r="H19" s="139"/>
      <c r="I19" s="140"/>
      <c r="J19" s="141"/>
      <c r="K19" s="142"/>
    </row>
    <row r="20" spans="1:11" ht="99" customHeight="1" x14ac:dyDescent="0.2">
      <c r="A20" s="183"/>
      <c r="B20" s="229"/>
      <c r="C20" s="117" t="s">
        <v>72</v>
      </c>
      <c r="D20" s="159"/>
      <c r="E20" s="149"/>
    </row>
    <row r="21" spans="1:11" ht="38.25" x14ac:dyDescent="0.2">
      <c r="A21" s="182" t="s">
        <v>13</v>
      </c>
      <c r="B21" s="143" t="s">
        <v>75</v>
      </c>
      <c r="C21" s="3" t="s">
        <v>33</v>
      </c>
      <c r="D21" s="146">
        <v>0</v>
      </c>
      <c r="E21" s="148"/>
    </row>
    <row r="22" spans="1:11" ht="89.25" x14ac:dyDescent="0.2">
      <c r="A22" s="183"/>
      <c r="B22" s="144"/>
      <c r="C22" s="117" t="s">
        <v>32</v>
      </c>
      <c r="D22" s="147"/>
      <c r="E22" s="149"/>
    </row>
    <row r="23" spans="1:11" ht="30" customHeight="1" x14ac:dyDescent="0.2">
      <c r="A23" s="183"/>
      <c r="B23" s="144"/>
      <c r="C23" s="131" t="s">
        <v>76</v>
      </c>
      <c r="D23" s="150">
        <v>0</v>
      </c>
      <c r="E23" s="148"/>
    </row>
    <row r="24" spans="1:11" ht="91.5" customHeight="1" x14ac:dyDescent="0.2">
      <c r="A24" s="183"/>
      <c r="B24" s="144"/>
      <c r="C24" s="117" t="s">
        <v>32</v>
      </c>
      <c r="D24" s="151"/>
      <c r="E24" s="149"/>
    </row>
    <row r="25" spans="1:11" ht="43.5" customHeight="1" x14ac:dyDescent="0.2">
      <c r="A25" s="183"/>
      <c r="B25" s="144"/>
      <c r="C25" s="132" t="s">
        <v>67</v>
      </c>
      <c r="D25" s="193">
        <v>0</v>
      </c>
      <c r="E25" s="148"/>
    </row>
    <row r="26" spans="1:11" ht="89.25" x14ac:dyDescent="0.2">
      <c r="A26" s="197"/>
      <c r="B26" s="145"/>
      <c r="C26" s="118" t="s">
        <v>32</v>
      </c>
      <c r="D26" s="210"/>
      <c r="E26" s="149"/>
    </row>
    <row r="27" spans="1:11" ht="57.75" customHeight="1" x14ac:dyDescent="0.2">
      <c r="A27" s="182" t="s">
        <v>0</v>
      </c>
      <c r="B27" s="185" t="s">
        <v>77</v>
      </c>
      <c r="C27" s="19" t="s">
        <v>131</v>
      </c>
      <c r="D27" s="158">
        <v>0</v>
      </c>
      <c r="E27" s="148"/>
    </row>
    <row r="28" spans="1:11" ht="89.25" x14ac:dyDescent="0.2">
      <c r="A28" s="183"/>
      <c r="B28" s="186"/>
      <c r="C28" s="117" t="s">
        <v>32</v>
      </c>
      <c r="D28" s="159"/>
      <c r="E28" s="149"/>
    </row>
    <row r="29" spans="1:11" ht="51" x14ac:dyDescent="0.2">
      <c r="A29" s="183"/>
      <c r="B29" s="186"/>
      <c r="C29" s="19" t="s">
        <v>78</v>
      </c>
      <c r="D29" s="146">
        <v>0</v>
      </c>
      <c r="E29" s="188"/>
    </row>
    <row r="30" spans="1:11" ht="89.25" x14ac:dyDescent="0.2">
      <c r="A30" s="183"/>
      <c r="B30" s="186"/>
      <c r="C30" s="117" t="s">
        <v>32</v>
      </c>
      <c r="D30" s="147"/>
      <c r="E30" s="189"/>
    </row>
    <row r="31" spans="1:11" ht="51" x14ac:dyDescent="0.2">
      <c r="A31" s="183"/>
      <c r="B31" s="186"/>
      <c r="C31" s="5" t="s">
        <v>124</v>
      </c>
      <c r="D31" s="158">
        <v>0</v>
      </c>
      <c r="E31" s="188"/>
    </row>
    <row r="32" spans="1:11" ht="90" thickBot="1" x14ac:dyDescent="0.25">
      <c r="A32" s="184"/>
      <c r="B32" s="187"/>
      <c r="C32" s="119" t="s">
        <v>32</v>
      </c>
      <c r="D32" s="181"/>
      <c r="E32" s="190"/>
    </row>
    <row r="33" spans="1:5" x14ac:dyDescent="0.2">
      <c r="A33" s="25"/>
      <c r="B33" s="2"/>
      <c r="C33" s="2"/>
      <c r="D33" s="26"/>
      <c r="E33" s="26"/>
    </row>
    <row r="34" spans="1:5" ht="15" thickBot="1" x14ac:dyDescent="0.25">
      <c r="C34" s="1"/>
    </row>
    <row r="35" spans="1:5" ht="39" customHeight="1" x14ac:dyDescent="0.2">
      <c r="A35" s="27">
        <v>2</v>
      </c>
      <c r="B35" s="211" t="s">
        <v>79</v>
      </c>
      <c r="C35" s="212"/>
      <c r="D35" s="212"/>
      <c r="E35" s="213"/>
    </row>
    <row r="36" spans="1:5" x14ac:dyDescent="0.2">
      <c r="A36" s="191"/>
      <c r="B36" s="162" t="str">
        <f>+B17</f>
        <v>Subject</v>
      </c>
      <c r="C36" s="162" t="str">
        <f>+C17</f>
        <v>Criterion</v>
      </c>
      <c r="D36" s="199" t="s">
        <v>113</v>
      </c>
      <c r="E36" s="200"/>
    </row>
    <row r="37" spans="1:5" x14ac:dyDescent="0.2">
      <c r="A37" s="192"/>
      <c r="B37" s="167"/>
      <c r="C37" s="167"/>
      <c r="D37" s="23" t="str">
        <f>+D18</f>
        <v>Points</v>
      </c>
      <c r="E37" s="24" t="str">
        <f>+E18</f>
        <v>Explanation</v>
      </c>
    </row>
    <row r="38" spans="1:5" ht="38.25" x14ac:dyDescent="0.2">
      <c r="A38" s="152" t="s">
        <v>1</v>
      </c>
      <c r="B38" s="155" t="s">
        <v>34</v>
      </c>
      <c r="C38" s="19" t="s">
        <v>81</v>
      </c>
      <c r="D38" s="146">
        <v>0</v>
      </c>
      <c r="E38" s="148"/>
    </row>
    <row r="39" spans="1:5" ht="89.25" x14ac:dyDescent="0.2">
      <c r="A39" s="153"/>
      <c r="B39" s="156"/>
      <c r="C39" s="120" t="s">
        <v>32</v>
      </c>
      <c r="D39" s="201"/>
      <c r="E39" s="217"/>
    </row>
    <row r="40" spans="1:5" x14ac:dyDescent="0.2">
      <c r="A40" s="153"/>
      <c r="B40" s="156"/>
      <c r="C40" s="7" t="s">
        <v>87</v>
      </c>
      <c r="D40" s="147"/>
      <c r="E40" s="149"/>
    </row>
    <row r="41" spans="1:5" ht="51" x14ac:dyDescent="0.2">
      <c r="A41" s="152" t="s">
        <v>2</v>
      </c>
      <c r="B41" s="155" t="s">
        <v>80</v>
      </c>
      <c r="C41" s="19" t="s">
        <v>85</v>
      </c>
      <c r="D41" s="158">
        <v>0</v>
      </c>
      <c r="E41" s="148"/>
    </row>
    <row r="42" spans="1:5" ht="89.25" x14ac:dyDescent="0.2">
      <c r="A42" s="153"/>
      <c r="B42" s="156"/>
      <c r="C42" s="120" t="s">
        <v>32</v>
      </c>
      <c r="D42" s="180"/>
      <c r="E42" s="217"/>
    </row>
    <row r="43" spans="1:5" x14ac:dyDescent="0.2">
      <c r="A43" s="154"/>
      <c r="B43" s="157"/>
      <c r="C43" s="7" t="s">
        <v>87</v>
      </c>
      <c r="D43" s="159"/>
      <c r="E43" s="149"/>
    </row>
    <row r="44" spans="1:5" ht="51" x14ac:dyDescent="0.2">
      <c r="A44" s="152" t="s">
        <v>3</v>
      </c>
      <c r="B44" s="155" t="s">
        <v>82</v>
      </c>
      <c r="C44" s="19" t="s">
        <v>83</v>
      </c>
      <c r="D44" s="193">
        <v>0</v>
      </c>
      <c r="E44" s="148"/>
    </row>
    <row r="45" spans="1:5" ht="89.25" x14ac:dyDescent="0.2">
      <c r="A45" s="153"/>
      <c r="B45" s="156"/>
      <c r="C45" s="120" t="s">
        <v>32</v>
      </c>
      <c r="D45" s="232"/>
      <c r="E45" s="217"/>
    </row>
    <row r="46" spans="1:5" x14ac:dyDescent="0.2">
      <c r="A46" s="154"/>
      <c r="B46" s="157"/>
      <c r="C46" s="7" t="s">
        <v>87</v>
      </c>
      <c r="D46" s="210"/>
      <c r="E46" s="149"/>
    </row>
    <row r="47" spans="1:5" ht="56.25" customHeight="1" x14ac:dyDescent="0.2">
      <c r="A47" s="152" t="s">
        <v>4</v>
      </c>
      <c r="B47" s="155" t="s">
        <v>84</v>
      </c>
      <c r="C47" s="85" t="s">
        <v>86</v>
      </c>
      <c r="D47" s="158">
        <v>0</v>
      </c>
      <c r="E47" s="148"/>
    </row>
    <row r="48" spans="1:5" ht="89.25" x14ac:dyDescent="0.2">
      <c r="A48" s="153"/>
      <c r="B48" s="156"/>
      <c r="C48" s="120" t="s">
        <v>32</v>
      </c>
      <c r="D48" s="180"/>
      <c r="E48" s="217"/>
    </row>
    <row r="49" spans="1:5" ht="15" thickBot="1" x14ac:dyDescent="0.25">
      <c r="A49" s="178"/>
      <c r="B49" s="179"/>
      <c r="C49" s="8" t="s">
        <v>87</v>
      </c>
      <c r="D49" s="181"/>
      <c r="E49" s="168"/>
    </row>
    <row r="50" spans="1:5" x14ac:dyDescent="0.2">
      <c r="A50" s="28"/>
      <c r="B50" s="4"/>
      <c r="C50" s="2"/>
    </row>
    <row r="51" spans="1:5" x14ac:dyDescent="0.2">
      <c r="A51" s="28"/>
      <c r="B51" s="4"/>
      <c r="C51" s="1"/>
    </row>
    <row r="52" spans="1:5" ht="44.25" customHeight="1" x14ac:dyDescent="0.2">
      <c r="A52" s="29">
        <v>3</v>
      </c>
      <c r="B52" s="214" t="s">
        <v>125</v>
      </c>
      <c r="C52" s="215"/>
      <c r="D52" s="215"/>
      <c r="E52" s="216"/>
    </row>
    <row r="53" spans="1:5" x14ac:dyDescent="0.2">
      <c r="A53" s="160"/>
      <c r="B53" s="162" t="str">
        <f>+B17</f>
        <v>Subject</v>
      </c>
      <c r="C53" s="162" t="str">
        <f>+C17</f>
        <v>Criterion</v>
      </c>
      <c r="D53" s="128" t="s">
        <v>113</v>
      </c>
      <c r="E53" s="129"/>
    </row>
    <row r="54" spans="1:5" x14ac:dyDescent="0.2">
      <c r="A54" s="161"/>
      <c r="B54" s="163"/>
      <c r="C54" s="163"/>
      <c r="D54" s="30" t="str">
        <f>+D18</f>
        <v>Points</v>
      </c>
      <c r="E54" s="30" t="str">
        <f>+E18</f>
        <v>Explanation</v>
      </c>
    </row>
    <row r="55" spans="1:5" ht="51" x14ac:dyDescent="0.2">
      <c r="A55" s="164" t="s">
        <v>5</v>
      </c>
      <c r="B55" s="205" t="s">
        <v>88</v>
      </c>
      <c r="C55" s="19" t="s">
        <v>89</v>
      </c>
      <c r="D55" s="146">
        <v>0</v>
      </c>
      <c r="E55" s="202"/>
    </row>
    <row r="56" spans="1:5" ht="89.25" x14ac:dyDescent="0.2">
      <c r="A56" s="165"/>
      <c r="B56" s="206"/>
      <c r="C56" s="120" t="s">
        <v>32</v>
      </c>
      <c r="D56" s="201"/>
      <c r="E56" s="203"/>
    </row>
    <row r="57" spans="1:5" ht="27" customHeight="1" x14ac:dyDescent="0.2">
      <c r="A57" s="166"/>
      <c r="B57" s="207"/>
      <c r="C57" s="6" t="s">
        <v>90</v>
      </c>
      <c r="D57" s="147"/>
      <c r="E57" s="204"/>
    </row>
    <row r="58" spans="1:5" ht="85.5" customHeight="1" x14ac:dyDescent="0.2">
      <c r="A58" s="164" t="s">
        <v>6</v>
      </c>
      <c r="B58" s="208" t="s">
        <v>91</v>
      </c>
      <c r="C58" s="19" t="s">
        <v>92</v>
      </c>
      <c r="D58" s="158">
        <v>0</v>
      </c>
      <c r="E58" s="202"/>
    </row>
    <row r="59" spans="1:5" ht="89.25" x14ac:dyDescent="0.2">
      <c r="A59" s="165"/>
      <c r="B59" s="209"/>
      <c r="C59" s="120" t="s">
        <v>32</v>
      </c>
      <c r="D59" s="180"/>
      <c r="E59" s="203"/>
    </row>
    <row r="60" spans="1:5" ht="24.75" customHeight="1" x14ac:dyDescent="0.2">
      <c r="A60" s="165"/>
      <c r="B60" s="209"/>
      <c r="C60" s="6" t="s">
        <v>90</v>
      </c>
      <c r="D60" s="159"/>
      <c r="E60" s="204"/>
    </row>
    <row r="61" spans="1:5" ht="134.25" customHeight="1" x14ac:dyDescent="0.2">
      <c r="A61" s="165"/>
      <c r="B61" s="156"/>
      <c r="C61" s="86" t="s">
        <v>101</v>
      </c>
      <c r="D61" s="193">
        <v>0</v>
      </c>
      <c r="E61" s="202"/>
    </row>
    <row r="62" spans="1:5" ht="89.25" x14ac:dyDescent="0.2">
      <c r="A62" s="166"/>
      <c r="B62" s="157"/>
      <c r="C62" s="118" t="s">
        <v>32</v>
      </c>
      <c r="D62" s="210"/>
      <c r="E62" s="204"/>
    </row>
    <row r="63" spans="1:5" ht="39.75" customHeight="1" x14ac:dyDescent="0.2">
      <c r="A63" s="164" t="s">
        <v>7</v>
      </c>
      <c r="B63" s="155" t="s">
        <v>93</v>
      </c>
      <c r="C63" s="19" t="s">
        <v>94</v>
      </c>
      <c r="D63" s="158">
        <v>0</v>
      </c>
      <c r="E63" s="202"/>
    </row>
    <row r="64" spans="1:5" ht="89.25" x14ac:dyDescent="0.2">
      <c r="A64" s="166"/>
      <c r="B64" s="157"/>
      <c r="C64" s="117" t="s">
        <v>32</v>
      </c>
      <c r="D64" s="159"/>
      <c r="E64" s="204"/>
    </row>
    <row r="65" spans="1:5" x14ac:dyDescent="0.2">
      <c r="A65" s="31"/>
      <c r="B65" s="18"/>
      <c r="C65" s="2"/>
      <c r="D65" s="26"/>
      <c r="E65" s="26"/>
    </row>
    <row r="66" spans="1:5" ht="15" thickBot="1" x14ac:dyDescent="0.25">
      <c r="A66" s="28"/>
      <c r="B66" s="4"/>
      <c r="C66" s="1"/>
    </row>
    <row r="67" spans="1:5" x14ac:dyDescent="0.2">
      <c r="A67" s="27">
        <v>4</v>
      </c>
      <c r="B67" s="211" t="s">
        <v>35</v>
      </c>
      <c r="C67" s="212"/>
      <c r="D67" s="212"/>
      <c r="E67" s="213"/>
    </row>
    <row r="68" spans="1:5" x14ac:dyDescent="0.2">
      <c r="A68" s="191"/>
      <c r="B68" s="162" t="str">
        <f>+B17</f>
        <v>Subject</v>
      </c>
      <c r="C68" s="162" t="str">
        <f>+C17</f>
        <v>Criterion</v>
      </c>
      <c r="D68" s="199" t="s">
        <v>113</v>
      </c>
      <c r="E68" s="200"/>
    </row>
    <row r="69" spans="1:5" x14ac:dyDescent="0.2">
      <c r="A69" s="192"/>
      <c r="B69" s="167"/>
      <c r="C69" s="167"/>
      <c r="D69" s="23" t="str">
        <f>+D18</f>
        <v>Points</v>
      </c>
      <c r="E69" s="24" t="str">
        <f>+E18</f>
        <v>Explanation</v>
      </c>
    </row>
    <row r="70" spans="1:5" ht="84.75" customHeight="1" x14ac:dyDescent="0.2">
      <c r="A70" s="152" t="s">
        <v>8</v>
      </c>
      <c r="B70" s="155" t="s">
        <v>36</v>
      </c>
      <c r="C70" s="85" t="s">
        <v>95</v>
      </c>
      <c r="D70" s="146">
        <v>0</v>
      </c>
      <c r="E70" s="148"/>
    </row>
    <row r="71" spans="1:5" ht="89.25" x14ac:dyDescent="0.2">
      <c r="A71" s="153"/>
      <c r="B71" s="198"/>
      <c r="C71" s="120" t="s">
        <v>32</v>
      </c>
      <c r="D71" s="201"/>
      <c r="E71" s="149"/>
    </row>
    <row r="72" spans="1:5" ht="25.5" x14ac:dyDescent="0.2">
      <c r="A72" s="152" t="s">
        <v>9</v>
      </c>
      <c r="B72" s="155" t="s">
        <v>37</v>
      </c>
      <c r="C72" s="19" t="s">
        <v>96</v>
      </c>
      <c r="D72" s="150">
        <v>0</v>
      </c>
      <c r="E72" s="148"/>
    </row>
    <row r="73" spans="1:5" ht="89.25" x14ac:dyDescent="0.2">
      <c r="A73" s="153"/>
      <c r="B73" s="156"/>
      <c r="C73" s="117" t="s">
        <v>32</v>
      </c>
      <c r="D73" s="151"/>
      <c r="E73" s="149"/>
    </row>
    <row r="74" spans="1:5" ht="51.75" customHeight="1" x14ac:dyDescent="0.2">
      <c r="A74" s="153"/>
      <c r="B74" s="156"/>
      <c r="C74" s="19" t="s">
        <v>97</v>
      </c>
      <c r="D74" s="193">
        <v>0</v>
      </c>
      <c r="E74" s="148"/>
    </row>
    <row r="75" spans="1:5" ht="89.25" x14ac:dyDescent="0.2">
      <c r="A75" s="154"/>
      <c r="B75" s="157"/>
      <c r="C75" s="117" t="s">
        <v>32</v>
      </c>
      <c r="D75" s="210"/>
      <c r="E75" s="149"/>
    </row>
    <row r="76" spans="1:5" ht="38.25" customHeight="1" x14ac:dyDescent="0.2">
      <c r="A76" s="152" t="s">
        <v>10</v>
      </c>
      <c r="B76" s="155" t="s">
        <v>38</v>
      </c>
      <c r="C76" s="130" t="s">
        <v>98</v>
      </c>
      <c r="D76" s="158">
        <v>0</v>
      </c>
      <c r="E76" s="148"/>
    </row>
    <row r="77" spans="1:5" ht="89.25" x14ac:dyDescent="0.2">
      <c r="A77" s="153"/>
      <c r="B77" s="156"/>
      <c r="C77" s="117" t="s">
        <v>32</v>
      </c>
      <c r="D77" s="159"/>
      <c r="E77" s="149"/>
    </row>
    <row r="78" spans="1:5" ht="123" customHeight="1" x14ac:dyDescent="0.2">
      <c r="A78" s="153"/>
      <c r="B78" s="156"/>
      <c r="C78" s="19" t="s">
        <v>114</v>
      </c>
      <c r="D78" s="146">
        <v>0</v>
      </c>
      <c r="E78" s="148"/>
    </row>
    <row r="79" spans="1:5" ht="89.25" x14ac:dyDescent="0.2">
      <c r="A79" s="153"/>
      <c r="B79" s="156"/>
      <c r="C79" s="9" t="s">
        <v>32</v>
      </c>
      <c r="D79" s="147"/>
      <c r="E79" s="149"/>
    </row>
    <row r="80" spans="1:5" ht="108" customHeight="1" x14ac:dyDescent="0.2">
      <c r="A80" s="153"/>
      <c r="B80" s="156"/>
      <c r="C80" s="19" t="s">
        <v>132</v>
      </c>
      <c r="D80" s="158">
        <v>0</v>
      </c>
      <c r="E80" s="148"/>
    </row>
    <row r="81" spans="1:10" ht="89.25" x14ac:dyDescent="0.2">
      <c r="A81" s="154"/>
      <c r="B81" s="157"/>
      <c r="C81" s="117" t="s">
        <v>32</v>
      </c>
      <c r="D81" s="159"/>
      <c r="E81" s="149"/>
    </row>
    <row r="82" spans="1:10" ht="57.75" customHeight="1" x14ac:dyDescent="0.2">
      <c r="A82" s="152" t="s">
        <v>11</v>
      </c>
      <c r="B82" s="226" t="s">
        <v>134</v>
      </c>
      <c r="C82" s="131" t="s">
        <v>99</v>
      </c>
      <c r="D82" s="146">
        <v>0</v>
      </c>
      <c r="E82" s="148"/>
    </row>
    <row r="83" spans="1:10" ht="97.5" customHeight="1" x14ac:dyDescent="0.2">
      <c r="A83" s="153"/>
      <c r="B83" s="227"/>
      <c r="C83" s="117" t="s">
        <v>32</v>
      </c>
      <c r="D83" s="147"/>
      <c r="E83" s="149"/>
    </row>
    <row r="84" spans="1:10" ht="51" x14ac:dyDescent="0.2">
      <c r="A84" s="153"/>
      <c r="B84" s="227"/>
      <c r="C84" s="131" t="s">
        <v>100</v>
      </c>
      <c r="D84" s="158">
        <v>0</v>
      </c>
      <c r="E84" s="148"/>
    </row>
    <row r="85" spans="1:10" ht="89.25" x14ac:dyDescent="0.2">
      <c r="A85" s="153"/>
      <c r="B85" s="227"/>
      <c r="C85" s="117" t="s">
        <v>32</v>
      </c>
      <c r="D85" s="159"/>
      <c r="E85" s="149"/>
    </row>
    <row r="86" spans="1:10" ht="110.25" customHeight="1" x14ac:dyDescent="0.2">
      <c r="A86" s="153"/>
      <c r="B86" s="227"/>
      <c r="C86" s="19" t="s">
        <v>139</v>
      </c>
      <c r="D86" s="193">
        <v>0</v>
      </c>
      <c r="E86" s="148"/>
    </row>
    <row r="87" spans="1:10" ht="90" thickBot="1" x14ac:dyDescent="0.25">
      <c r="A87" s="178"/>
      <c r="B87" s="231"/>
      <c r="C87" s="121" t="s">
        <v>32</v>
      </c>
      <c r="D87" s="194"/>
      <c r="E87" s="168"/>
    </row>
    <row r="91" spans="1:10" ht="20.25" x14ac:dyDescent="0.3">
      <c r="A91" s="137" t="s">
        <v>70</v>
      </c>
      <c r="B91" s="138"/>
      <c r="C91" s="138"/>
      <c r="D91" s="138"/>
      <c r="E91" s="138"/>
    </row>
    <row r="93" spans="1:10" ht="15" x14ac:dyDescent="0.25">
      <c r="A93" s="32">
        <v>1</v>
      </c>
      <c r="B93" s="33" t="s">
        <v>39</v>
      </c>
      <c r="C93" s="34"/>
      <c r="D93" s="35" t="str">
        <f>+D18</f>
        <v>Points</v>
      </c>
      <c r="E93" s="35" t="s">
        <v>51</v>
      </c>
      <c r="F93" s="115"/>
      <c r="G93" s="36" t="s">
        <v>133</v>
      </c>
      <c r="H93" s="126" t="s">
        <v>52</v>
      </c>
      <c r="J93" s="32" t="s">
        <v>53</v>
      </c>
    </row>
    <row r="94" spans="1:10" ht="15.75" customHeight="1" x14ac:dyDescent="0.2">
      <c r="A94" s="47" t="s">
        <v>14</v>
      </c>
      <c r="B94" s="48" t="s">
        <v>40</v>
      </c>
      <c r="C94" s="71" t="s">
        <v>115</v>
      </c>
      <c r="D94" s="50">
        <f>+D19</f>
        <v>0</v>
      </c>
      <c r="E94" s="51">
        <v>2</v>
      </c>
      <c r="F94" s="51">
        <v>10</v>
      </c>
      <c r="G94" s="88">
        <f>+E94*F94</f>
        <v>20</v>
      </c>
      <c r="H94" s="96">
        <f>+D94*E94</f>
        <v>0</v>
      </c>
      <c r="I94" s="54"/>
      <c r="J94" s="103" t="str">
        <f t="shared" ref="J94:J100" si="0">IF(D94&gt;10,"10","0")</f>
        <v>0</v>
      </c>
    </row>
    <row r="95" spans="1:10" ht="14.25" customHeight="1" x14ac:dyDescent="0.2">
      <c r="A95" s="58" t="s">
        <v>15</v>
      </c>
      <c r="B95" s="228" t="s">
        <v>41</v>
      </c>
      <c r="C95" s="125" t="s">
        <v>102</v>
      </c>
      <c r="D95" s="56">
        <f>+D21</f>
        <v>0</v>
      </c>
      <c r="E95" s="59">
        <v>1</v>
      </c>
      <c r="F95" s="59">
        <v>10</v>
      </c>
      <c r="G95" s="89">
        <f t="shared" ref="G95:G100" si="1">+E95*F95</f>
        <v>10</v>
      </c>
      <c r="H95" s="97">
        <f t="shared" ref="H95:H100" si="2">+D95*E95</f>
        <v>0</v>
      </c>
      <c r="I95" s="54"/>
      <c r="J95" s="95" t="str">
        <f t="shared" si="0"/>
        <v>0</v>
      </c>
    </row>
    <row r="96" spans="1:10" x14ac:dyDescent="0.2">
      <c r="A96" s="47"/>
      <c r="B96" s="229"/>
      <c r="C96" s="61" t="s">
        <v>42</v>
      </c>
      <c r="D96" s="56">
        <f>+D23</f>
        <v>0</v>
      </c>
      <c r="E96" s="48">
        <v>1</v>
      </c>
      <c r="F96" s="51">
        <v>10</v>
      </c>
      <c r="G96" s="89">
        <f t="shared" si="1"/>
        <v>10</v>
      </c>
      <c r="H96" s="98">
        <f>+D96*E96</f>
        <v>0</v>
      </c>
      <c r="I96" s="54"/>
      <c r="J96" s="104" t="str">
        <f t="shared" si="0"/>
        <v>0</v>
      </c>
    </row>
    <row r="97" spans="1:10" x14ac:dyDescent="0.2">
      <c r="A97" s="47"/>
      <c r="B97" s="48"/>
      <c r="C97" s="87" t="s">
        <v>103</v>
      </c>
      <c r="D97" s="56">
        <f>+D25</f>
        <v>0</v>
      </c>
      <c r="E97" s="48">
        <v>1</v>
      </c>
      <c r="F97" s="48">
        <v>10</v>
      </c>
      <c r="G97" s="88">
        <f t="shared" si="1"/>
        <v>10</v>
      </c>
      <c r="H97" s="99">
        <f>+D97*E97</f>
        <v>0</v>
      </c>
      <c r="I97" s="54"/>
      <c r="J97" s="103" t="str">
        <f t="shared" si="0"/>
        <v>0</v>
      </c>
    </row>
    <row r="98" spans="1:10" x14ac:dyDescent="0.2">
      <c r="A98" s="58" t="s">
        <v>16</v>
      </c>
      <c r="B98" s="228" t="s">
        <v>43</v>
      </c>
      <c r="C98" s="62" t="s">
        <v>44</v>
      </c>
      <c r="D98" s="56">
        <f>+D27</f>
        <v>0</v>
      </c>
      <c r="E98" s="59">
        <v>1</v>
      </c>
      <c r="F98" s="63">
        <v>10</v>
      </c>
      <c r="G98" s="90">
        <f t="shared" si="1"/>
        <v>10</v>
      </c>
      <c r="H98" s="96">
        <f t="shared" si="2"/>
        <v>0</v>
      </c>
      <c r="I98" s="54"/>
      <c r="J98" s="95" t="str">
        <f t="shared" si="0"/>
        <v>0</v>
      </c>
    </row>
    <row r="99" spans="1:10" x14ac:dyDescent="0.2">
      <c r="A99" s="47"/>
      <c r="B99" s="229"/>
      <c r="C99" s="64" t="s">
        <v>45</v>
      </c>
      <c r="D99" s="56">
        <f>+D29</f>
        <v>0</v>
      </c>
      <c r="E99" s="48">
        <v>1</v>
      </c>
      <c r="F99" s="51">
        <v>10</v>
      </c>
      <c r="G99" s="89">
        <f t="shared" si="1"/>
        <v>10</v>
      </c>
      <c r="H99" s="96">
        <f t="shared" si="2"/>
        <v>0</v>
      </c>
      <c r="I99" s="54"/>
      <c r="J99" s="104" t="str">
        <f t="shared" si="0"/>
        <v>0</v>
      </c>
    </row>
    <row r="100" spans="1:10" x14ac:dyDescent="0.2">
      <c r="A100" s="65"/>
      <c r="B100" s="230"/>
      <c r="C100" s="66" t="s">
        <v>46</v>
      </c>
      <c r="D100" s="55">
        <f>+D31</f>
        <v>0</v>
      </c>
      <c r="E100" s="52">
        <v>2</v>
      </c>
      <c r="F100" s="67">
        <v>10</v>
      </c>
      <c r="G100" s="88">
        <f t="shared" si="1"/>
        <v>20</v>
      </c>
      <c r="H100" s="96">
        <f t="shared" si="2"/>
        <v>0</v>
      </c>
      <c r="I100" s="54"/>
      <c r="J100" s="103" t="str">
        <f t="shared" si="0"/>
        <v>0</v>
      </c>
    </row>
    <row r="101" spans="1:10" x14ac:dyDescent="0.2">
      <c r="A101" s="54"/>
      <c r="B101" s="54"/>
      <c r="C101" s="54"/>
      <c r="D101" s="68"/>
      <c r="E101" s="54"/>
      <c r="F101" s="54"/>
      <c r="G101" s="91">
        <f>SUM(G94:G100)</f>
        <v>90</v>
      </c>
      <c r="H101" s="100">
        <f>SUM(H94:H100)</f>
        <v>0</v>
      </c>
      <c r="I101" s="54"/>
      <c r="J101" s="105">
        <f>+J94+J95+J96+J97+J98+J99+J100</f>
        <v>0</v>
      </c>
    </row>
    <row r="102" spans="1:10" x14ac:dyDescent="0.2">
      <c r="H102" s="101"/>
      <c r="J102" s="101"/>
    </row>
    <row r="103" spans="1:10" ht="15" x14ac:dyDescent="0.25">
      <c r="A103" s="32">
        <v>2</v>
      </c>
      <c r="B103" s="32" t="s">
        <v>104</v>
      </c>
      <c r="C103" s="34"/>
      <c r="D103" s="35" t="str">
        <f>+D18</f>
        <v>Points</v>
      </c>
      <c r="E103" s="35" t="str">
        <f>+E93</f>
        <v>Weight</v>
      </c>
      <c r="F103" s="32"/>
      <c r="G103" s="38" t="s">
        <v>133</v>
      </c>
      <c r="H103" s="127" t="str">
        <f>+H93</f>
        <v>Score after weighing</v>
      </c>
      <c r="J103" s="106" t="str">
        <f>+J93</f>
        <v>Minus N/A</v>
      </c>
    </row>
    <row r="104" spans="1:10" ht="15.75" customHeight="1" x14ac:dyDescent="0.2">
      <c r="A104" s="69" t="s">
        <v>14</v>
      </c>
      <c r="B104" s="59" t="s">
        <v>40</v>
      </c>
      <c r="C104" s="62" t="s">
        <v>116</v>
      </c>
      <c r="D104" s="60">
        <f>+D38</f>
        <v>0</v>
      </c>
      <c r="E104" s="59">
        <v>2</v>
      </c>
      <c r="F104" s="63">
        <v>10</v>
      </c>
      <c r="G104" s="90">
        <f>+E104*F104</f>
        <v>20</v>
      </c>
      <c r="H104" s="97">
        <f t="shared" ref="H104:H107" si="3">+D104*E104</f>
        <v>0</v>
      </c>
      <c r="I104" s="54"/>
      <c r="J104" s="95" t="str">
        <f t="shared" ref="J104:J107" si="4">IF(D104&gt;10,"10","0")</f>
        <v>0</v>
      </c>
    </row>
    <row r="105" spans="1:10" ht="15.75" customHeight="1" x14ac:dyDescent="0.2">
      <c r="A105" s="73" t="s">
        <v>15</v>
      </c>
      <c r="B105" s="74" t="s">
        <v>105</v>
      </c>
      <c r="C105" s="71" t="s">
        <v>47</v>
      </c>
      <c r="D105" s="53">
        <f>+D41</f>
        <v>0</v>
      </c>
      <c r="E105" s="74">
        <v>2</v>
      </c>
      <c r="F105" s="74">
        <v>10</v>
      </c>
      <c r="G105" s="92">
        <f>+E105*F105</f>
        <v>20</v>
      </c>
      <c r="H105" s="100">
        <f t="shared" si="3"/>
        <v>0</v>
      </c>
      <c r="I105" s="54"/>
      <c r="J105" s="109" t="str">
        <f t="shared" si="4"/>
        <v>0</v>
      </c>
    </row>
    <row r="106" spans="1:10" ht="25.5" x14ac:dyDescent="0.2">
      <c r="A106" s="70" t="s">
        <v>16</v>
      </c>
      <c r="B106" s="71" t="s">
        <v>82</v>
      </c>
      <c r="C106" s="49" t="s">
        <v>106</v>
      </c>
      <c r="D106" s="53">
        <f>+D44</f>
        <v>0</v>
      </c>
      <c r="E106" s="74">
        <v>2</v>
      </c>
      <c r="F106" s="74">
        <v>10</v>
      </c>
      <c r="G106" s="92">
        <f>+E106*F106</f>
        <v>20</v>
      </c>
      <c r="H106" s="100">
        <f t="shared" si="3"/>
        <v>0</v>
      </c>
      <c r="I106" s="54"/>
      <c r="J106" s="103" t="str">
        <f t="shared" si="4"/>
        <v>0</v>
      </c>
    </row>
    <row r="107" spans="1:10" x14ac:dyDescent="0.2">
      <c r="A107" s="70" t="s">
        <v>18</v>
      </c>
      <c r="B107" s="74" t="s">
        <v>107</v>
      </c>
      <c r="C107" s="49" t="s">
        <v>108</v>
      </c>
      <c r="D107" s="72">
        <f>+D47</f>
        <v>0</v>
      </c>
      <c r="E107" s="74">
        <v>1</v>
      </c>
      <c r="F107" s="74">
        <v>10</v>
      </c>
      <c r="G107" s="92">
        <f>+E107*F107</f>
        <v>10</v>
      </c>
      <c r="H107" s="96">
        <f t="shared" si="3"/>
        <v>0</v>
      </c>
      <c r="I107" s="54"/>
      <c r="J107" s="103" t="str">
        <f t="shared" si="4"/>
        <v>0</v>
      </c>
    </row>
    <row r="108" spans="1:10" x14ac:dyDescent="0.2">
      <c r="A108" s="54"/>
      <c r="B108" s="54"/>
      <c r="C108" s="54"/>
      <c r="D108" s="68"/>
      <c r="E108" s="54"/>
      <c r="F108" s="54"/>
      <c r="G108" s="91">
        <f>SUM(G104:G107)</f>
        <v>70</v>
      </c>
      <c r="H108" s="100">
        <f>SUM(H104:H107)</f>
        <v>0</v>
      </c>
      <c r="I108" s="54"/>
      <c r="J108" s="107">
        <f>+J104+J105+J106+J107</f>
        <v>0</v>
      </c>
    </row>
    <row r="109" spans="1:10" x14ac:dyDescent="0.2">
      <c r="H109" s="101"/>
      <c r="J109" s="101"/>
    </row>
    <row r="110" spans="1:10" ht="15" x14ac:dyDescent="0.25">
      <c r="A110" s="32">
        <v>3</v>
      </c>
      <c r="B110" s="224" t="s">
        <v>109</v>
      </c>
      <c r="C110" s="225"/>
      <c r="D110" s="35" t="str">
        <f>+D18</f>
        <v>Points</v>
      </c>
      <c r="E110" s="35" t="str">
        <f>+E93</f>
        <v>Weight</v>
      </c>
      <c r="F110" s="32"/>
      <c r="G110" s="38" t="s">
        <v>133</v>
      </c>
      <c r="H110" s="127" t="str">
        <f>+H93</f>
        <v>Score after weighing</v>
      </c>
      <c r="J110" s="108" t="str">
        <f>+J93</f>
        <v>Minus N/A</v>
      </c>
    </row>
    <row r="111" spans="1:10" ht="16.5" customHeight="1" x14ac:dyDescent="0.2">
      <c r="A111" s="70" t="s">
        <v>14</v>
      </c>
      <c r="B111" s="52" t="s">
        <v>40</v>
      </c>
      <c r="C111" s="124" t="s">
        <v>117</v>
      </c>
      <c r="D111" s="56">
        <f>+D55</f>
        <v>0</v>
      </c>
      <c r="E111" s="52">
        <v>1</v>
      </c>
      <c r="F111" s="52">
        <v>10</v>
      </c>
      <c r="G111" s="88">
        <f>+E111*F111</f>
        <v>10</v>
      </c>
      <c r="H111" s="97">
        <f t="shared" ref="H111:H114" si="5">+D111*E111</f>
        <v>0</v>
      </c>
      <c r="I111" s="54"/>
      <c r="J111" s="104" t="str">
        <f t="shared" ref="J111:J114" si="6">IF(D111&gt;10,"10","0")</f>
        <v>0</v>
      </c>
    </row>
    <row r="112" spans="1:10" x14ac:dyDescent="0.2">
      <c r="A112" s="69" t="s">
        <v>15</v>
      </c>
      <c r="B112" s="59" t="s">
        <v>110</v>
      </c>
      <c r="C112" s="71" t="s">
        <v>49</v>
      </c>
      <c r="D112" s="56">
        <f>+D58</f>
        <v>0</v>
      </c>
      <c r="E112" s="48">
        <v>2</v>
      </c>
      <c r="F112" s="48">
        <v>10</v>
      </c>
      <c r="G112" s="93">
        <f>+E112*F112</f>
        <v>20</v>
      </c>
      <c r="H112" s="97">
        <f t="shared" si="5"/>
        <v>0</v>
      </c>
      <c r="I112" s="54"/>
      <c r="J112" s="95" t="str">
        <f t="shared" si="6"/>
        <v>0</v>
      </c>
    </row>
    <row r="113" spans="1:10" x14ac:dyDescent="0.2">
      <c r="A113" s="72"/>
      <c r="B113" s="52"/>
      <c r="C113" s="75" t="s">
        <v>126</v>
      </c>
      <c r="D113" s="56">
        <f>+D61</f>
        <v>0</v>
      </c>
      <c r="E113" s="52">
        <v>1</v>
      </c>
      <c r="F113" s="52">
        <v>10</v>
      </c>
      <c r="G113" s="94">
        <f>+E113*F113</f>
        <v>10</v>
      </c>
      <c r="H113" s="99">
        <f>(IF(D113&gt;10,"0",D113))*E113</f>
        <v>0</v>
      </c>
      <c r="I113" s="54"/>
      <c r="J113" s="103" t="str">
        <f t="shared" si="6"/>
        <v>0</v>
      </c>
    </row>
    <row r="114" spans="1:10" x14ac:dyDescent="0.2">
      <c r="A114" s="73" t="s">
        <v>16</v>
      </c>
      <c r="B114" s="74" t="s">
        <v>48</v>
      </c>
      <c r="C114" s="49" t="s">
        <v>118</v>
      </c>
      <c r="D114" s="55">
        <f>+D63</f>
        <v>0</v>
      </c>
      <c r="E114" s="74">
        <v>3</v>
      </c>
      <c r="F114" s="74">
        <v>10</v>
      </c>
      <c r="G114" s="92">
        <f>+E114*F114</f>
        <v>30</v>
      </c>
      <c r="H114" s="102">
        <f t="shared" si="5"/>
        <v>0</v>
      </c>
      <c r="I114" s="54"/>
      <c r="J114" s="103" t="str">
        <f t="shared" si="6"/>
        <v>0</v>
      </c>
    </row>
    <row r="115" spans="1:10" x14ac:dyDescent="0.2">
      <c r="A115" s="54"/>
      <c r="B115" s="54"/>
      <c r="C115" s="76"/>
      <c r="D115" s="68"/>
      <c r="E115" s="54"/>
      <c r="F115" s="54"/>
      <c r="G115" s="91">
        <f>SUM(G111:G114)</f>
        <v>70</v>
      </c>
      <c r="H115" s="100">
        <f>SUM(H111:H114)</f>
        <v>0</v>
      </c>
      <c r="I115" s="54"/>
      <c r="J115" s="107">
        <f>+J111+J112+J113+J114</f>
        <v>0</v>
      </c>
    </row>
    <row r="116" spans="1:10" x14ac:dyDescent="0.2">
      <c r="C116" s="40"/>
      <c r="H116" s="101"/>
      <c r="J116" s="101"/>
    </row>
    <row r="117" spans="1:10" ht="15" x14ac:dyDescent="0.25">
      <c r="A117" s="32">
        <v>4</v>
      </c>
      <c r="B117" s="32" t="s">
        <v>35</v>
      </c>
      <c r="C117" s="37"/>
      <c r="D117" s="35" t="str">
        <f>+D18</f>
        <v>Points</v>
      </c>
      <c r="E117" s="35" t="str">
        <f>+E93</f>
        <v>Weight</v>
      </c>
      <c r="F117" s="32"/>
      <c r="G117" s="35" t="s">
        <v>133</v>
      </c>
      <c r="H117" s="127" t="str">
        <f>+H93</f>
        <v>Score after weighing</v>
      </c>
      <c r="J117" s="108" t="str">
        <f>+J93</f>
        <v>Minus N/A</v>
      </c>
    </row>
    <row r="118" spans="1:10" x14ac:dyDescent="0.2">
      <c r="A118" s="50" t="s">
        <v>14</v>
      </c>
      <c r="B118" s="60" t="s">
        <v>36</v>
      </c>
      <c r="C118" s="62" t="s">
        <v>119</v>
      </c>
      <c r="D118" s="56">
        <f>+D70</f>
        <v>0</v>
      </c>
      <c r="E118" s="60">
        <v>3</v>
      </c>
      <c r="F118" s="77">
        <v>10</v>
      </c>
      <c r="G118" s="95">
        <f t="shared" ref="G118:G126" si="7">+E118*F118</f>
        <v>30</v>
      </c>
      <c r="H118" s="97">
        <f t="shared" ref="H118:H125" si="8">+D118*E118</f>
        <v>0</v>
      </c>
      <c r="I118" s="54"/>
      <c r="J118" s="95" t="str">
        <f t="shared" ref="J118:J125" si="9">IF(D118&gt;10,"10","0")</f>
        <v>0</v>
      </c>
    </row>
    <row r="119" spans="1:10" x14ac:dyDescent="0.2">
      <c r="A119" s="69" t="s">
        <v>15</v>
      </c>
      <c r="B119" s="59" t="s">
        <v>37</v>
      </c>
      <c r="C119" s="64" t="s">
        <v>127</v>
      </c>
      <c r="D119" s="56">
        <f>+D72</f>
        <v>0</v>
      </c>
      <c r="E119" s="59">
        <v>1</v>
      </c>
      <c r="F119" s="63">
        <v>10</v>
      </c>
      <c r="G119" s="90">
        <f t="shared" si="7"/>
        <v>10</v>
      </c>
      <c r="H119" s="97">
        <f t="shared" si="8"/>
        <v>0</v>
      </c>
      <c r="I119" s="54"/>
      <c r="J119" s="95" t="str">
        <f t="shared" si="9"/>
        <v>0</v>
      </c>
    </row>
    <row r="120" spans="1:10" x14ac:dyDescent="0.2">
      <c r="A120" s="78"/>
      <c r="B120" s="48"/>
      <c r="C120" s="64" t="s">
        <v>128</v>
      </c>
      <c r="D120" s="56">
        <f>+D74</f>
        <v>0</v>
      </c>
      <c r="E120" s="48">
        <v>1</v>
      </c>
      <c r="F120" s="51">
        <v>10</v>
      </c>
      <c r="G120" s="89">
        <f t="shared" si="7"/>
        <v>10</v>
      </c>
      <c r="H120" s="102">
        <f t="shared" si="8"/>
        <v>0</v>
      </c>
      <c r="I120" s="54"/>
      <c r="J120" s="103" t="str">
        <f t="shared" si="9"/>
        <v>0</v>
      </c>
    </row>
    <row r="121" spans="1:10" ht="14.25" customHeight="1" x14ac:dyDescent="0.2">
      <c r="A121" s="69" t="s">
        <v>16</v>
      </c>
      <c r="B121" s="218" t="s">
        <v>120</v>
      </c>
      <c r="C121" s="62" t="s">
        <v>111</v>
      </c>
      <c r="D121" s="56">
        <f>+D76</f>
        <v>0</v>
      </c>
      <c r="E121" s="59">
        <v>2</v>
      </c>
      <c r="F121" s="63">
        <v>10</v>
      </c>
      <c r="G121" s="90">
        <f t="shared" si="7"/>
        <v>20</v>
      </c>
      <c r="H121" s="97">
        <f t="shared" si="8"/>
        <v>0</v>
      </c>
      <c r="I121" s="54"/>
      <c r="J121" s="95" t="str">
        <f t="shared" si="9"/>
        <v>0</v>
      </c>
    </row>
    <row r="122" spans="1:10" ht="14.25" customHeight="1" x14ac:dyDescent="0.2">
      <c r="A122" s="78"/>
      <c r="B122" s="219"/>
      <c r="C122" s="62" t="s">
        <v>54</v>
      </c>
      <c r="D122" s="56">
        <f>+D78</f>
        <v>0</v>
      </c>
      <c r="E122" s="48">
        <v>1</v>
      </c>
      <c r="F122" s="51">
        <v>10</v>
      </c>
      <c r="G122" s="89">
        <f t="shared" si="7"/>
        <v>10</v>
      </c>
      <c r="H122" s="96">
        <f t="shared" si="8"/>
        <v>0</v>
      </c>
      <c r="I122" s="54"/>
      <c r="J122" s="104" t="str">
        <f t="shared" si="9"/>
        <v>0</v>
      </c>
    </row>
    <row r="123" spans="1:10" ht="14.25" customHeight="1" x14ac:dyDescent="0.2">
      <c r="A123" s="70"/>
      <c r="B123" s="220"/>
      <c r="C123" s="62" t="s">
        <v>55</v>
      </c>
      <c r="D123" s="56">
        <f>+D80</f>
        <v>0</v>
      </c>
      <c r="E123" s="52">
        <v>1</v>
      </c>
      <c r="F123" s="67">
        <v>10</v>
      </c>
      <c r="G123" s="88">
        <f t="shared" si="7"/>
        <v>10</v>
      </c>
      <c r="H123" s="102">
        <f t="shared" si="8"/>
        <v>0</v>
      </c>
      <c r="I123" s="54"/>
      <c r="J123" s="103" t="str">
        <f t="shared" si="9"/>
        <v>0</v>
      </c>
    </row>
    <row r="124" spans="1:10" ht="15.75" customHeight="1" x14ac:dyDescent="0.2">
      <c r="A124" s="69" t="s">
        <v>18</v>
      </c>
      <c r="B124" s="226" t="s">
        <v>121</v>
      </c>
      <c r="C124" s="133" t="s">
        <v>129</v>
      </c>
      <c r="D124" s="56">
        <f>+D82</f>
        <v>0</v>
      </c>
      <c r="E124" s="59">
        <v>1</v>
      </c>
      <c r="F124" s="63">
        <v>10</v>
      </c>
      <c r="G124" s="93">
        <f t="shared" si="7"/>
        <v>10</v>
      </c>
      <c r="H124" s="97">
        <f t="shared" si="8"/>
        <v>0</v>
      </c>
      <c r="I124" s="54"/>
      <c r="J124" s="95" t="str">
        <f t="shared" si="9"/>
        <v>0</v>
      </c>
    </row>
    <row r="125" spans="1:10" ht="13.5" customHeight="1" x14ac:dyDescent="0.2">
      <c r="A125" s="53"/>
      <c r="B125" s="227"/>
      <c r="C125" s="134" t="s">
        <v>130</v>
      </c>
      <c r="D125" s="56">
        <f>+D84</f>
        <v>0</v>
      </c>
      <c r="E125" s="48">
        <v>1</v>
      </c>
      <c r="F125" s="51">
        <v>10</v>
      </c>
      <c r="G125" s="93">
        <f t="shared" si="7"/>
        <v>10</v>
      </c>
      <c r="H125" s="96">
        <f t="shared" si="8"/>
        <v>0</v>
      </c>
      <c r="I125" s="54"/>
      <c r="J125" s="104" t="str">
        <f t="shared" si="9"/>
        <v>0</v>
      </c>
    </row>
    <row r="126" spans="1:10" x14ac:dyDescent="0.2">
      <c r="A126" s="72"/>
      <c r="B126" s="72"/>
      <c r="C126" s="79" t="s">
        <v>50</v>
      </c>
      <c r="D126" s="56">
        <f>+D86</f>
        <v>0</v>
      </c>
      <c r="E126" s="72">
        <v>1</v>
      </c>
      <c r="F126" s="80">
        <v>10</v>
      </c>
      <c r="G126" s="94">
        <f t="shared" si="7"/>
        <v>10</v>
      </c>
      <c r="H126" s="99">
        <f>(IF(D126&gt;10,"0",D126))*E126</f>
        <v>0</v>
      </c>
      <c r="I126" s="54"/>
      <c r="J126" s="103" t="str">
        <f>IF(D126&gt;10,"10","0")</f>
        <v>0</v>
      </c>
    </row>
    <row r="127" spans="1:10" x14ac:dyDescent="0.2">
      <c r="A127" s="54"/>
      <c r="B127" s="54"/>
      <c r="C127" s="54"/>
      <c r="D127" s="81"/>
      <c r="E127" s="54"/>
      <c r="F127" s="54"/>
      <c r="G127" s="91">
        <f>SUM(G118:G126)</f>
        <v>120</v>
      </c>
      <c r="H127" s="100">
        <f>SUM(H118:H126)</f>
        <v>0</v>
      </c>
      <c r="I127" s="54"/>
      <c r="J127" s="110">
        <f>+J118+J119+J120+J121+J122+J123+J124+J125+J126</f>
        <v>0</v>
      </c>
    </row>
    <row r="130" spans="1:10" ht="20.25" x14ac:dyDescent="0.3">
      <c r="A130" s="137" t="s">
        <v>69</v>
      </c>
      <c r="B130" s="138"/>
      <c r="C130" s="138"/>
      <c r="D130" s="138"/>
      <c r="E130" s="138"/>
    </row>
    <row r="131" spans="1:10" ht="13.5" customHeight="1" x14ac:dyDescent="0.2"/>
    <row r="133" spans="1:10" x14ac:dyDescent="0.2">
      <c r="D133" s="30"/>
      <c r="E133" s="135" t="s">
        <v>138</v>
      </c>
      <c r="F133" s="30" t="s">
        <v>19</v>
      </c>
      <c r="G133" s="44" t="s">
        <v>58</v>
      </c>
      <c r="H133" s="41" t="s">
        <v>60</v>
      </c>
      <c r="I133" s="169" t="str">
        <f>+D17</f>
        <v>NAME of COMPANY or ORGANISATION</v>
      </c>
      <c r="J133" s="170"/>
    </row>
    <row r="134" spans="1:10" x14ac:dyDescent="0.2">
      <c r="D134" s="39"/>
      <c r="E134" s="136"/>
      <c r="F134" s="39" t="s">
        <v>20</v>
      </c>
      <c r="G134" s="45" t="s">
        <v>59</v>
      </c>
      <c r="H134" s="42" t="s">
        <v>61</v>
      </c>
      <c r="I134" s="46" t="s">
        <v>17</v>
      </c>
      <c r="J134" s="43" t="s">
        <v>21</v>
      </c>
    </row>
    <row r="135" spans="1:10" x14ac:dyDescent="0.2">
      <c r="D135" s="60">
        <v>1</v>
      </c>
      <c r="E135" s="68" t="s">
        <v>56</v>
      </c>
      <c r="F135" s="96">
        <f>+G101</f>
        <v>90</v>
      </c>
      <c r="G135" s="112">
        <f>+J101</f>
        <v>0</v>
      </c>
      <c r="H135" s="96">
        <f>+F135-G135</f>
        <v>90</v>
      </c>
      <c r="I135" s="114">
        <f>+H101</f>
        <v>0</v>
      </c>
      <c r="J135" s="122">
        <f>+I135/H135</f>
        <v>0</v>
      </c>
    </row>
    <row r="136" spans="1:10" x14ac:dyDescent="0.2">
      <c r="D136" s="53">
        <v>2</v>
      </c>
      <c r="E136" s="68" t="s">
        <v>57</v>
      </c>
      <c r="F136" s="96">
        <f>+G108</f>
        <v>70</v>
      </c>
      <c r="G136" s="112">
        <f>+J108</f>
        <v>0</v>
      </c>
      <c r="H136" s="96">
        <f t="shared" ref="H136:H138" si="10">+F136-G136</f>
        <v>70</v>
      </c>
      <c r="I136" s="114">
        <f>+H108</f>
        <v>0</v>
      </c>
      <c r="J136" s="122">
        <f t="shared" ref="J136:J139" si="11">+I136/H136</f>
        <v>0</v>
      </c>
    </row>
    <row r="137" spans="1:10" x14ac:dyDescent="0.2">
      <c r="D137" s="53">
        <v>3</v>
      </c>
      <c r="E137" s="82" t="s">
        <v>122</v>
      </c>
      <c r="F137" s="111">
        <f>+G115</f>
        <v>70</v>
      </c>
      <c r="G137" s="112">
        <f>+J115</f>
        <v>0</v>
      </c>
      <c r="H137" s="96">
        <f t="shared" si="10"/>
        <v>70</v>
      </c>
      <c r="I137" s="114">
        <f>+H115</f>
        <v>0</v>
      </c>
      <c r="J137" s="122">
        <f t="shared" si="11"/>
        <v>0</v>
      </c>
    </row>
    <row r="138" spans="1:10" x14ac:dyDescent="0.2">
      <c r="D138" s="53">
        <v>4</v>
      </c>
      <c r="E138" s="68" t="s">
        <v>35</v>
      </c>
      <c r="F138" s="96">
        <f>+G127</f>
        <v>120</v>
      </c>
      <c r="G138" s="112">
        <f>+J127</f>
        <v>0</v>
      </c>
      <c r="H138" s="96">
        <f t="shared" si="10"/>
        <v>120</v>
      </c>
      <c r="I138" s="114">
        <f>+H127</f>
        <v>0</v>
      </c>
      <c r="J138" s="122">
        <f t="shared" si="11"/>
        <v>0</v>
      </c>
    </row>
    <row r="139" spans="1:10" x14ac:dyDescent="0.2">
      <c r="D139" s="57"/>
      <c r="E139" s="83" t="s">
        <v>62</v>
      </c>
      <c r="F139" s="100">
        <f>SUM(F135:F138)</f>
        <v>350</v>
      </c>
      <c r="G139" s="113">
        <f t="shared" ref="G139:I139" si="12">SUM(G135:G138)</f>
        <v>0</v>
      </c>
      <c r="H139" s="100">
        <f t="shared" si="12"/>
        <v>350</v>
      </c>
      <c r="I139" s="113">
        <f t="shared" si="12"/>
        <v>0</v>
      </c>
      <c r="J139" s="123">
        <f t="shared" si="11"/>
        <v>0</v>
      </c>
    </row>
    <row r="142" spans="1:10" ht="15" customHeight="1" x14ac:dyDescent="0.2">
      <c r="D142" s="14"/>
      <c r="E142" s="15" t="s">
        <v>137</v>
      </c>
      <c r="F142" s="14" t="s">
        <v>22</v>
      </c>
    </row>
    <row r="143" spans="1:10" x14ac:dyDescent="0.2">
      <c r="D143" s="12">
        <v>1</v>
      </c>
      <c r="E143" s="10" t="s">
        <v>63</v>
      </c>
      <c r="F143" s="16" t="s">
        <v>23</v>
      </c>
    </row>
    <row r="144" spans="1:10" x14ac:dyDescent="0.2">
      <c r="D144" s="12">
        <v>2</v>
      </c>
      <c r="E144" s="10" t="s">
        <v>64</v>
      </c>
      <c r="F144" s="16" t="s">
        <v>24</v>
      </c>
    </row>
    <row r="145" spans="4:6" x14ac:dyDescent="0.2">
      <c r="D145" s="12">
        <v>3</v>
      </c>
      <c r="E145" s="10" t="s">
        <v>65</v>
      </c>
      <c r="F145" s="16" t="s">
        <v>25</v>
      </c>
    </row>
    <row r="146" spans="4:6" ht="17.25" customHeight="1" x14ac:dyDescent="0.2">
      <c r="D146" s="13">
        <v>4</v>
      </c>
      <c r="E146" s="11" t="s">
        <v>66</v>
      </c>
      <c r="F146" s="17" t="s">
        <v>135</v>
      </c>
    </row>
  </sheetData>
  <sheetProtection password="BA80" sheet="1" objects="1" scenarios="1"/>
  <mergeCells count="111">
    <mergeCell ref="D74:D75"/>
    <mergeCell ref="B121:B123"/>
    <mergeCell ref="B38:B40"/>
    <mergeCell ref="A70:A71"/>
    <mergeCell ref="B16:E16"/>
    <mergeCell ref="C17:C18"/>
    <mergeCell ref="B17:B18"/>
    <mergeCell ref="B110:C110"/>
    <mergeCell ref="B124:B125"/>
    <mergeCell ref="B95:B96"/>
    <mergeCell ref="B98:B100"/>
    <mergeCell ref="E80:E81"/>
    <mergeCell ref="B82:B87"/>
    <mergeCell ref="B67:E67"/>
    <mergeCell ref="D44:D46"/>
    <mergeCell ref="E44:E46"/>
    <mergeCell ref="D27:D28"/>
    <mergeCell ref="D19:D20"/>
    <mergeCell ref="E19:E20"/>
    <mergeCell ref="B19:B20"/>
    <mergeCell ref="D76:D77"/>
    <mergeCell ref="E76:E77"/>
    <mergeCell ref="B44:B46"/>
    <mergeCell ref="D25:D26"/>
    <mergeCell ref="E72:E73"/>
    <mergeCell ref="B72:B75"/>
    <mergeCell ref="D70:D71"/>
    <mergeCell ref="E74:E75"/>
    <mergeCell ref="E70:E71"/>
    <mergeCell ref="A17:A18"/>
    <mergeCell ref="A36:A37"/>
    <mergeCell ref="B36:B37"/>
    <mergeCell ref="C36:C37"/>
    <mergeCell ref="B35:E35"/>
    <mergeCell ref="B52:E52"/>
    <mergeCell ref="E47:E49"/>
    <mergeCell ref="A38:A40"/>
    <mergeCell ref="D38:D40"/>
    <mergeCell ref="E38:E40"/>
    <mergeCell ref="D41:D43"/>
    <mergeCell ref="E41:E43"/>
    <mergeCell ref="B41:B43"/>
    <mergeCell ref="A41:A43"/>
    <mergeCell ref="A44:A46"/>
    <mergeCell ref="D17:E17"/>
    <mergeCell ref="D36:E36"/>
    <mergeCell ref="A19:A20"/>
    <mergeCell ref="E25:E26"/>
    <mergeCell ref="A12:E14"/>
    <mergeCell ref="A21:A26"/>
    <mergeCell ref="B70:B71"/>
    <mergeCell ref="D68:E68"/>
    <mergeCell ref="D55:D57"/>
    <mergeCell ref="E55:E57"/>
    <mergeCell ref="B55:B57"/>
    <mergeCell ref="B63:B64"/>
    <mergeCell ref="D63:D64"/>
    <mergeCell ref="E63:E64"/>
    <mergeCell ref="B58:B62"/>
    <mergeCell ref="D61:D62"/>
    <mergeCell ref="E61:E62"/>
    <mergeCell ref="E58:E60"/>
    <mergeCell ref="D58:D60"/>
    <mergeCell ref="E86:E87"/>
    <mergeCell ref="I133:J133"/>
    <mergeCell ref="A7:E7"/>
    <mergeCell ref="A8:E8"/>
    <mergeCell ref="B15:E15"/>
    <mergeCell ref="A10:E10"/>
    <mergeCell ref="A47:A49"/>
    <mergeCell ref="B47:B49"/>
    <mergeCell ref="D47:D49"/>
    <mergeCell ref="E27:E28"/>
    <mergeCell ref="A27:A32"/>
    <mergeCell ref="B27:B32"/>
    <mergeCell ref="E29:E30"/>
    <mergeCell ref="D29:D30"/>
    <mergeCell ref="D31:D32"/>
    <mergeCell ref="E31:E32"/>
    <mergeCell ref="A55:A57"/>
    <mergeCell ref="A63:A64"/>
    <mergeCell ref="A72:A75"/>
    <mergeCell ref="A68:A69"/>
    <mergeCell ref="A82:A87"/>
    <mergeCell ref="D82:D83"/>
    <mergeCell ref="D84:D85"/>
    <mergeCell ref="D86:D87"/>
    <mergeCell ref="E133:E134"/>
    <mergeCell ref="A91:E91"/>
    <mergeCell ref="A130:E130"/>
    <mergeCell ref="H19:I19"/>
    <mergeCell ref="J19:K19"/>
    <mergeCell ref="B21:B26"/>
    <mergeCell ref="D21:D22"/>
    <mergeCell ref="E21:E22"/>
    <mergeCell ref="D23:D24"/>
    <mergeCell ref="E23:E24"/>
    <mergeCell ref="E84:E85"/>
    <mergeCell ref="E82:E83"/>
    <mergeCell ref="D72:D73"/>
    <mergeCell ref="A76:A81"/>
    <mergeCell ref="B76:B81"/>
    <mergeCell ref="D78:D79"/>
    <mergeCell ref="E78:E79"/>
    <mergeCell ref="D80:D81"/>
    <mergeCell ref="A53:A54"/>
    <mergeCell ref="B53:B54"/>
    <mergeCell ref="C53:C54"/>
    <mergeCell ref="A58:A62"/>
    <mergeCell ref="B68:B69"/>
    <mergeCell ref="C68:C69"/>
  </mergeCells>
  <pageMargins left="0.31496062992125984" right="0.31496062992125984" top="0.35433070866141736" bottom="0.35433070866141736" header="0.31496062992125984" footer="0.31496062992125984"/>
  <pageSetup paperSize="9" scale="70" orientation="landscape" r:id="rId1"/>
  <headerFooter>
    <oddFooter>&amp;L&amp;"Arial,Standaard"&amp;9
ISO 14001 Milieuprestatiemeting (1 oktober 2019)&amp;R&amp;"Arial,Standaard"&amp;9
&amp;P van &amp;N</oddFooter>
  </headerFooter>
  <rowBreaks count="5" manualBreakCount="5">
    <brk id="62" max="16383" man="1"/>
    <brk id="75" max="16383" man="1"/>
    <brk id="81" max="16383" man="1"/>
    <brk id="90" max="16383" man="1"/>
    <brk id="129" max="16383" man="1"/>
  </rowBreaks>
  <ignoredErrors>
    <ignoredError sqref="H101" evalError="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ISO 14001 Environmental Perform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SCCM</dc:creator>
  <cp:lastModifiedBy>Frans</cp:lastModifiedBy>
  <cp:lastPrinted>2019-10-06T15:25:23Z</cp:lastPrinted>
  <dcterms:created xsi:type="dcterms:W3CDTF">2017-10-23T07:13:08Z</dcterms:created>
  <dcterms:modified xsi:type="dcterms:W3CDTF">2019-11-20T13:04:30Z</dcterms:modified>
</cp:coreProperties>
</file>